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2285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смета" sheetId="9" r:id="rId9"/>
  </sheets>
  <definedNames>
    <definedName name="_xlnm.Print_Area" localSheetId="5">'прил 6'!$A$1:$C$38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34" authorId="0">
      <text>
        <r>
          <rPr>
            <b/>
            <sz val="9"/>
            <rFont val="Tahoma"/>
            <family val="0"/>
          </rPr>
          <t xml:space="preserve">Автор:
</t>
        </r>
      </text>
    </comment>
    <comment ref="C35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0"/>
          </rPr>
          <t xml:space="preserve">Автор:
</t>
        </r>
      </text>
    </comment>
    <comment ref="C14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0"/>
          </rPr>
          <t xml:space="preserve">Автор:
</t>
        </r>
      </text>
    </comment>
    <comment ref="C14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C26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C3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<sst xmlns="http://schemas.openxmlformats.org/spreadsheetml/2006/main" count="1543" uniqueCount="602">
  <si>
    <t xml:space="preserve">Единый налог, взимаемый в связи с применением упрощенной сист </t>
  </si>
  <si>
    <t>единый налог</t>
  </si>
  <si>
    <t>1 01 02000 01 0000 110</t>
  </si>
  <si>
    <t>1 05 00000 00 0000 000</t>
  </si>
  <si>
    <t>Единый сельскохозяйственный налог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</si>
  <si>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</si>
  <si>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</si>
  <si>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и призов в проводимых конкурсах, играх и других мероприятий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лицами,не являющимися налоговыми резидентами РФ, доходов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</si>
  <si>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 налоговыми резидентами РФ</t>
  </si>
  <si>
    <t>1 01 02030 01 0000 110</t>
  </si>
  <si>
    <t>1 01 02040 01 0000 110</t>
  </si>
  <si>
    <t>Налог на доходы физических лиц с доходов, полученных физическими лицами, зерегистрированными в качестве индивидуальных предпринимателей, нотариусов и других лиц, занимающихся частной практикой</t>
  </si>
  <si>
    <t>1 01 02050 01 00000 110</t>
  </si>
  <si>
    <t>1 01 02020 01 0000 110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</si>
  <si>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</si>
  <si>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</si>
  <si>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Невыясненные поступления, зачисляемые в бюджеты муниципальных районов</t>
  </si>
  <si>
    <t>Код  классификации доходов бюджетов Российской Федерации</t>
  </si>
  <si>
    <t>код главного администратора доходов бюджета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</si>
  <si>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</si>
  <si>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</si>
  <si>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* - в части доходов, зачисляемых в  бюджет муниципального района</t>
  </si>
  <si>
    <t>Комитет по имуществу, земельным вопросам и градостроительной деятельности администрации муниципального района "Карымский район"</t>
  </si>
  <si>
    <t>Доходы бюджета муниципального района "Карымский район", администрирование которых может осуществляться главными администраторами доходов бюджета муниципального района "Карымский район"</t>
  </si>
  <si>
    <t>000</t>
  </si>
  <si>
    <t>Управление Федеральной миграционной службы России по Забайкальскому краю</t>
  </si>
  <si>
    <t>Управление Федеральной налоговой службы по Забайкальскому краю</t>
  </si>
  <si>
    <t>Наименование главных администраторов доходов бюджета муниципального района-территориальных органов (подразделений) федеральных органов исполнительной власти</t>
  </si>
  <si>
    <t>Налог на доходы физических лиц*</t>
  </si>
  <si>
    <t>Единый сельскохозяйственный налог (за налоговые периоды, истекшие до 1 января 2011 года)</t>
  </si>
  <si>
    <t>1 05 03020 01 0000 110</t>
  </si>
  <si>
    <t>1 05 03010 01 0000 110</t>
  </si>
  <si>
    <t>Управление Министерства внутренних дел Российской Федерации по Забайкальскому краю</t>
  </si>
  <si>
    <t>1 03 02000 01 0000 110</t>
  </si>
  <si>
    <t>Акцизы по подакцизным товарам (продукции), производимым на территории Российской Федерации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</si>
  <si>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</si>
  <si>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</si>
  <si>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</si>
  <si>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</si>
  <si>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</si>
  <si>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</si>
  <si>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</si>
  <si>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</si>
  <si>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</si>
  <si>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</si>
  <si>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</si>
  <si>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</si>
  <si>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</si>
  <si>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</si>
  <si>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</si>
  <si>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</si>
  <si>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</si>
  <si>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</si>
  <si>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</si>
  <si>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</si>
  <si>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</si>
  <si>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</si>
  <si>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</si>
  <si>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</si>
  <si>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</si>
  <si>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1 11 09045 13 0000 120</t>
  </si>
  <si>
    <t>1 14 06013 13 0000 430</t>
  </si>
  <si>
    <t>1 17 05050 13 0000 180</t>
  </si>
  <si>
    <t xml:space="preserve"> 1 11 05013 13 0000 120</t>
  </si>
  <si>
    <t xml:space="preserve"> 1 11 09045 13 0000 120</t>
  </si>
  <si>
    <t xml:space="preserve"> 1 13 02995 13 0000 130</t>
  </si>
  <si>
    <t xml:space="preserve"> 2 08 05000 13 0000 180</t>
  </si>
  <si>
    <t xml:space="preserve"> 2 03 05050 13 0000 180</t>
  </si>
  <si>
    <t xml:space="preserve"> 2 03 05030 13 0000 180</t>
  </si>
  <si>
    <t xml:space="preserve"> 2 02 03024 13 0000 151</t>
  </si>
  <si>
    <t xml:space="preserve"> 2 02 04012 13 0000 151</t>
  </si>
  <si>
    <t xml:space="preserve"> 2 02 03015 13 0000 151</t>
  </si>
  <si>
    <t xml:space="preserve"> 2 02 02999 13 0000 151</t>
  </si>
  <si>
    <t xml:space="preserve"> 2 02 01003 13 0000 151</t>
  </si>
  <si>
    <t xml:space="preserve"> 2 02 01001 13 0000 151</t>
  </si>
  <si>
    <t xml:space="preserve"> 1 17 01050 13 0000 180</t>
  </si>
  <si>
    <t xml:space="preserve"> 1 16 33050 13 0000 140</t>
  </si>
  <si>
    <t xml:space="preserve"> 1 16 90050 13 0000 140</t>
  </si>
  <si>
    <t xml:space="preserve"> 1 14 06013 13 0000 430</t>
  </si>
  <si>
    <t xml:space="preserve"> 1 14 02053 13 0000 410</t>
  </si>
  <si>
    <t>Администрация городского поселения "Курорт-Дарасун"</t>
  </si>
  <si>
    <t>городского поселения "Курорт-Дарасунское"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</si>
  <si>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</si>
  <si>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</si>
  <si>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1 08 04020 01 3000 110</t>
  </si>
  <si>
    <t>Прочие межбюджетные трансферты передаваемые бюджетам городских поселений</t>
  </si>
  <si>
    <t xml:space="preserve"> 2 02 04999 13 0000 151</t>
  </si>
  <si>
    <t xml:space="preserve">муниципального района Карымский район </t>
  </si>
  <si>
    <t>Забайкальского края</t>
  </si>
  <si>
    <t>код вида доходов, код подвида доходов, относящихся к доходам бюджетов</t>
  </si>
  <si>
    <t>Наименование главных администраторов доходов  бюджета городского поселения - исполнительных органов местного самоуправления городского поселения</t>
  </si>
  <si>
    <t>2 02 03999 13 0000151</t>
  </si>
  <si>
    <t xml:space="preserve">                                                                                                            Приложение  № 3 к Решению Совета </t>
  </si>
  <si>
    <t>Прочие субвенции бюджетам городских поселений</t>
  </si>
  <si>
    <t>муниципального района Карымский раон</t>
  </si>
  <si>
    <t xml:space="preserve">                                                                                                   Приложение  №1 к Решению Совета</t>
  </si>
  <si>
    <t xml:space="preserve"> Перечень  главных администраторов  доходов  бюджета городского поселения - исполнительных органов местного самоуправления   городского поселения «Курорт-Дарасунское» муниципального района «Карымский район» Забайкальский край на 2017 год </t>
  </si>
  <si>
    <t xml:space="preserve">                                                                                                            Приложение  № 4 к Решению Совета </t>
  </si>
  <si>
    <t>городского поселения "Курорт-Дарасун"</t>
  </si>
  <si>
    <t>Объемы поступления доходов бюджета городского поселения «Курорт-Дарасунское» муниципального района Карымский район Забайкальского края по основным источникам на 2017 Г.</t>
  </si>
  <si>
    <t>Код бюджетной классификации Российской Федерации</t>
  </si>
  <si>
    <t>Наименование доходов</t>
  </si>
  <si>
    <t>Сумма                                      (тыс. рублей)</t>
  </si>
  <si>
    <t>100 00000 00 0000 000</t>
  </si>
  <si>
    <t>НАЛОГОВЫЕ ДОХОДЫ, всего</t>
  </si>
  <si>
    <t>101 00000 00 0000 000</t>
  </si>
  <si>
    <t>НАЛОГИ НА ПРИБЫЛЬ, ДОХОДЫ</t>
  </si>
  <si>
    <t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 осуществляются в соответствии ос статьями 227,227.1 и 228 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</si>
  <si>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</si>
  <si>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(перерсачеты,недоимка и задолженность по соответствующему платежу,в том числе по отмененному)</t>
  </si>
  <si>
    <t xml:space="preserve"> 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</si>
  <si>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</si>
  <si>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</si>
  <si>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НАЛОГИ НА ТОВАРЫ(РАБОТЫ,УСЛУГИ),реализуемые на территории Российской Федерации </t>
  </si>
  <si>
    <t>Акцизы по подакцизным товарам (продукции),производимым на территории Российской Федерации</t>
  </si>
  <si>
    <t>1 03 02230 01 0000 110</t>
  </si>
  <si>
    <t>Доходы от уплаты акцизов на 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</si>
  <si>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</si>
  <si>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мотрные масла для дизельных и (или) карбюраторных ( инжекторных)двигателей,подлежащее распределению между бюжджетами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</si>
  <si>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1 03 02250 01 0000 110</t>
  </si>
  <si>
    <t>Доходы от уплаты акцизов на 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</si>
  <si>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</si>
  <si>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</si>
  <si>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</si>
  <si>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</si>
  <si>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</si>
  <si>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</si>
  <si>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лиц,взаимаемый по ставкам</t>
  </si>
  <si>
    <t>1 06 01030 13 1000 110</t>
  </si>
  <si>
    <t xml:space="preserve">Налог на имущество физических лиц, взимаемый по ставкам,применяемым к объектам налогооблажения, расположенным в границах городского поселений </t>
  </si>
  <si>
    <t>1 06 06000 00 0000 110</t>
  </si>
  <si>
    <t>Земельный налог</t>
  </si>
  <si>
    <t>1 06 06033 13 0000 110</t>
  </si>
  <si>
    <t>Земельный налог с организаций,обладающих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</si>
  <si>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</si>
  <si>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</si>
  <si>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</si>
  <si>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 xml:space="preserve">Земельный налог  физических лиц, обладающих земельным участком, расположенным в границах городского поселений </t>
  </si>
  <si>
    <t>1 08 00000 00 0000 000</t>
  </si>
  <si>
    <t xml:space="preserve">Государственная пошлина </t>
  </si>
  <si>
    <t>108 04000 01 0000 110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</si>
  <si>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</si>
  <si>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108 04020 01 0000 110</t>
  </si>
  <si>
    <t>Государственная пошлина за совершение нотариальных действий должностными лицами органов 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</si>
  <si>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</si>
  <si>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 и сборам и иным обязательным платежам</t>
  </si>
  <si>
    <t>1 09 04050 00 0000 110</t>
  </si>
  <si>
    <t>Земельный налог (по обязательствам возникшим до января 2006 г)</t>
  </si>
  <si>
    <t>1 09 04050 10 0000 110</t>
  </si>
  <si>
    <t>Земельный налог (по обязательствам возникшим до января 2006 г) мобилизуемый на территориях поселений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</si>
  <si>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</si>
  <si>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</si>
  <si>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111 05000 00 0000 120</t>
  </si>
  <si>
    <t xml:space="preserve"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казенных) 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</si>
  <si>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</si>
  <si>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</si>
  <si>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</si>
  <si>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</si>
  <si>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1 11 09000 00 0000 120</t>
  </si>
  <si>
    <t>Прочие доходыот использования имущества 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предприятий , в том числе казенных)</t>
  </si>
  <si>
    <t>1 11 09040 00 0000 120</t>
  </si>
  <si>
    <t>Прочие поступления от использования имущества,находящегося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казеных)</t>
  </si>
  <si>
    <t>Прочие доходыот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предприятий 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</si>
  <si>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</si>
  <si>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</si>
  <si>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</si>
  <si>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имущества,находящегося в собственности городских поселений (за исключением имущества бюджетных и автономных учреждений,а также имущества государственных и  муниципальных предприятий,в том числе казеных)</t>
  </si>
  <si>
    <t>1 14 00000 00 0000 000</t>
  </si>
  <si>
    <t>Доходы от продажи материальных и нематериальных активов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</si>
  <si>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</si>
  <si>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</si>
  <si>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1 14 06010 00 0000 430 </t>
  </si>
  <si>
    <t>Доходы от продажи земельных участков,государственная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</si>
  <si>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</si>
  <si>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</si>
  <si>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</si>
  <si>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</si>
  <si>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</si>
  <si>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</si>
  <si>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</si>
  <si>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2 02 01001 00 0000 151</t>
  </si>
  <si>
    <t>Дотации на выравнивание бюджетной обеспеченности</t>
  </si>
  <si>
    <t>2 02 01001 13 0000 151</t>
  </si>
  <si>
    <t>Дотации бюджетам городским поселений на выравнивание бюджетной обеспеченности</t>
  </si>
  <si>
    <t>2 07 05030 13 0000 180</t>
  </si>
  <si>
    <t>Прочиесубсидии бюджетам городских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</si>
  <si>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</si>
  <si>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</si>
  <si>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</si>
  <si>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</si>
  <si>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2 02 03015 13 0000 151</t>
  </si>
  <si>
    <t>Субвенции бюджетам городских поселений на осуществление первичного воинского учета на территориях 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</si>
  <si>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</si>
  <si>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</si>
  <si>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2 02 03024 13 0000 151</t>
  </si>
  <si>
    <t>Субвенции бюджетам поселений на выполнение передаваемых полномочий субъектов Российской Федерации</t>
  </si>
  <si>
    <t>Увеличение расходов бюджета за счет остатка собственных доходов 2015 года.</t>
  </si>
  <si>
    <t>Всего доходов</t>
  </si>
  <si>
    <t>Нормативы распределения доходов подлежащих зачислению в бюджет                                                  городского поселения "Курорт-Дарасунское" (в процентах)</t>
  </si>
  <si>
    <t xml:space="preserve">Наименование дохода </t>
  </si>
  <si>
    <t>Нормативы распределения доходов , подлежащих зачислению в бюджет городского поселения "Курорт-Дарасунское"</t>
  </si>
  <si>
    <t>бюджет поселения</t>
  </si>
  <si>
    <t xml:space="preserve">В части прочих неналоговых доходов </t>
  </si>
  <si>
    <t>Невыясненные поступления, зачисляемые в бюджеты поселений</t>
  </si>
  <si>
    <t>Прочие неналоговые доходы бюджетов поселений</t>
  </si>
  <si>
    <t xml:space="preserve"> </t>
  </si>
  <si>
    <t>Наименование налога (сбора)</t>
  </si>
  <si>
    <t>Нормативы ( проценты) отчислений от налогов и сборов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</si>
  <si>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</si>
  <si>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</si>
  <si>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</si>
  <si>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</si>
  <si>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</si>
  <si>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</si>
  <si>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</si>
  <si>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налог, взимаемый по ставкам, установленным в соответствии  подпунктом 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</si>
  <si>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</si>
  <si>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 2 пункта 1 статьи 394 Налогового кодекса Российской Федерации и применяемым  к объектам налогообложения,расположенным в границах поселений</t>
  </si>
  <si>
    <t>1 06 06023 10 0000 110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</si>
  <si>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</si>
  <si>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</si>
  <si>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</t>
  </si>
  <si>
    <t>1 11 05010 00 0000 120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</si>
  <si>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</si>
  <si>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</si>
  <si>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 ОТ ОКАЗАНИЯ ПЛАТНЫХ УСЛУГ И КОМПЕНСАЦИИ ЗАТРАТ ГОСУДАСРТВА</t>
  </si>
  <si>
    <t>1 13 00000 00 0000 000</t>
  </si>
  <si>
    <t>Прочие доходы от оказания платных услуг получателями средств бюджетов поселений и компенсации затрат госудасртва бюджетов поселений</t>
  </si>
  <si>
    <t>1 13 03050 10 0000 130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</si>
  <si>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</si>
  <si>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собственности( 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</si>
  <si>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</si>
  <si>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</si>
  <si>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</si>
  <si>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Нормативы отчислений доходов от уплаты федеральных, региональных, местных налогов и сборов, налогов, предусмотренных специальными налоговыми режимами, подлежащих зачислению в  бюджет поселения  в 2017 году.</t>
  </si>
  <si>
    <t>2017г.</t>
  </si>
  <si>
    <t>Приложение № 7 к Решению Совета      
городского поселения "Курорт Дарасунское" 
муниципального района "Карымский район"Забайкальского края</t>
  </si>
  <si>
    <t xml:space="preserve">Распределение средств  бюджета городского поселения"Курорт-Дарасунское"муниципального района "Карымский район"Забайкальского края на  2017г, по разделам,подразделам,целевым статьям и видам расходов функциональной классификации расходов бюджета РФ  </t>
  </si>
  <si>
    <t>Наименование показателя</t>
  </si>
  <si>
    <t>К О Д Ы
ведомственной классификации</t>
  </si>
  <si>
    <t xml:space="preserve">    Сумма, тыс.руб.</t>
  </si>
  <si>
    <t>ВСЕГО</t>
  </si>
  <si>
    <t>в том числе</t>
  </si>
  <si>
    <t>Раздел</t>
  </si>
  <si>
    <t>Подраздел</t>
  </si>
  <si>
    <t>Целевая статья</t>
  </si>
  <si>
    <t>ВР</t>
  </si>
  <si>
    <t>Общегосударственные вопросы</t>
  </si>
  <si>
    <t>01</t>
  </si>
  <si>
    <t>Функционирование высшего должного лица</t>
  </si>
  <si>
    <t>04</t>
  </si>
  <si>
    <t xml:space="preserve">Руководство и управление в сфере установленных функций органов местного самоуправления </t>
  </si>
  <si>
    <t>0020400</t>
  </si>
  <si>
    <t>Глава муниципального образования</t>
  </si>
  <si>
    <t>Расходы на выплату персоналу органов местного самоуправления</t>
  </si>
  <si>
    <t>Прочие   закупки товаров, работ и услуг для нужд органов местного самоуправления</t>
  </si>
  <si>
    <t>Функционирование высшего должностного лица</t>
  </si>
  <si>
    <t>02</t>
  </si>
  <si>
    <t>0020300</t>
  </si>
  <si>
    <t>Прочие закупки товаров,работ и услуг для нужд органов государственной власти субъекта РФ</t>
  </si>
  <si>
    <t>Функционирование местных администраций</t>
  </si>
  <si>
    <t>Центральный аппарат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</si>
  <si>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</si>
  <si>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</si>
  <si>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</si>
  <si>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 и услуг для нужд органов государственной власти субъекта РФ</t>
  </si>
  <si>
    <t>Закупка товаров, работ, услуг в сфере информационно-коммуникационных технологий</t>
  </si>
  <si>
    <t>прочие   закупки товаров, работ и услуг для нужд органов государственной власти субъекта РФ</t>
  </si>
  <si>
    <t xml:space="preserve">Уплата налогов ,сборов и иных платежей 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</si>
  <si>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</si>
  <si>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</si>
  <si>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полномочий по созданию административных комиссий</t>
  </si>
  <si>
    <t>521 02 07</t>
  </si>
  <si>
    <t>межбюджетные трансферты</t>
  </si>
  <si>
    <t>Субвенции</t>
  </si>
  <si>
    <t>Обеспечение проведении выботов и референдумов</t>
  </si>
  <si>
    <t>07</t>
  </si>
  <si>
    <t>020 00 00</t>
  </si>
  <si>
    <t xml:space="preserve">Проведение выборов </t>
  </si>
  <si>
    <t>020 00 02</t>
  </si>
  <si>
    <t>Резервные фонды</t>
  </si>
  <si>
    <t>11</t>
  </si>
  <si>
    <t>070 00 00</t>
  </si>
  <si>
    <t>Резервные фонды местных администрации</t>
  </si>
  <si>
    <t>070 05 00</t>
  </si>
  <si>
    <t>Иные бюджетные ассигнования</t>
  </si>
  <si>
    <t>Резервные средства</t>
  </si>
  <si>
    <t>Выполение других обязательств государства</t>
  </si>
  <si>
    <t>13</t>
  </si>
  <si>
    <t>Расходы на выплату</t>
  </si>
  <si>
    <t>.01</t>
  </si>
  <si>
    <t>.0920301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</si>
  <si>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</si>
  <si>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</si>
  <si>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</si>
  <si>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500</t>
  </si>
  <si>
    <t>0</t>
  </si>
  <si>
    <t>244</t>
  </si>
  <si>
    <t>Мобилизационная и вневойсковая подготовка</t>
  </si>
  <si>
    <t>Осуществление первичного воинского учета</t>
  </si>
  <si>
    <t>03</t>
  </si>
  <si>
    <t>001 00 00</t>
  </si>
  <si>
    <t>0015118</t>
  </si>
  <si>
    <t>120</t>
  </si>
  <si>
    <t>121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</si>
  <si>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</si>
  <si>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</si>
  <si>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.09</t>
  </si>
  <si>
    <t>09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</si>
  <si>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</si>
  <si>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</si>
  <si>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</si>
  <si>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Иные закупки товаров,работ и услуг для нужд органов государственной власти субъектов РФ</t>
  </si>
  <si>
    <t>прочие   закупки товаров, работ и услуг для нужд органов государственной власти субъекта РФ(устройство противопожарных полос)</t>
  </si>
  <si>
    <t>Аккорицидная обработка зон отдыха</t>
  </si>
  <si>
    <t>Первичные меры безопасности</t>
  </si>
  <si>
    <t>Национальная экономика</t>
  </si>
  <si>
    <t>Строительство модернизации ремонта содержании автомобильных дорог общего пользования,в том числе дорог в поселениях</t>
  </si>
  <si>
    <t>315 00 00</t>
  </si>
  <si>
    <t>Иные   закупки товаров, работ и услуг для нужд органов государственной власти субъекта РФ</t>
  </si>
  <si>
    <t>Другие вопросы в области национальной экономики</t>
  </si>
  <si>
    <t>Мероприятия в области строительства,архитектуры,градостроительства</t>
  </si>
  <si>
    <t>338 00 00</t>
  </si>
  <si>
    <t>прочие   закупки товаров, работ и услуг для нужд органов государственной власти субъекта РФ(внесение сведений в ЕГРН)</t>
  </si>
  <si>
    <t>Мероприятия по землеустройству и землепользованию (межевание земельных участков для многодетных семей)</t>
  </si>
  <si>
    <t>340 03 00</t>
  </si>
  <si>
    <t>Иные закупки товаров, работ и услуг для нужд органов государственной власти субъекта РФ(доработка ген.плана)</t>
  </si>
  <si>
    <t>кадастровый учет земельных участков (Оформленеи документов за изменение границ свалки)</t>
  </si>
  <si>
    <t>12</t>
  </si>
  <si>
    <t>Инвентаризация, техпаспортизация изготовление тех.паспортов коммунальных сетей</t>
  </si>
  <si>
    <t xml:space="preserve">Жилищно-коммунальное хозяйство                               </t>
  </si>
  <si>
    <t>05</t>
  </si>
  <si>
    <t>Жилищное хозяйство</t>
  </si>
  <si>
    <t>00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</si>
  <si>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</si>
  <si>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</si>
  <si>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</si>
  <si>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</si>
  <si>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</si>
  <si>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350 03 00</t>
  </si>
  <si>
    <t>Целевые программы муниципальных образований</t>
  </si>
  <si>
    <t>Благоустройство</t>
  </si>
  <si>
    <t>600 00 00</t>
  </si>
  <si>
    <t>Озеленение</t>
  </si>
  <si>
    <t>600 03 00</t>
  </si>
  <si>
    <t>Организация и содержание мест захоронения</t>
  </si>
  <si>
    <t>600 04 00</t>
  </si>
  <si>
    <t>Иные закупки товаров, работ и услуг для нужд государственной власти субъекта РФ</t>
  </si>
  <si>
    <t>Прочие мероприятия по благоустройству</t>
  </si>
  <si>
    <t>600 05 00</t>
  </si>
  <si>
    <t xml:space="preserve">Молодежная политика и оздоровление детей 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</si>
  <si>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</si>
  <si>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</si>
  <si>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</si>
  <si>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</si>
  <si>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</si>
  <si>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</si>
  <si>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</si>
  <si>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Учреждения культуры и мероприятия в сфере культуры и кинемртаграфии</t>
  </si>
  <si>
    <t>Обеспечение деятельности подведомственных учреждений</t>
  </si>
  <si>
    <t>Субвенции бюджетным учреждениям</t>
  </si>
  <si>
    <t>Социальная политика</t>
  </si>
  <si>
    <t>10</t>
  </si>
  <si>
    <t>Социальное обеспечение населения</t>
  </si>
  <si>
    <t>Социальная помощь</t>
  </si>
  <si>
    <t>505 00 00</t>
  </si>
  <si>
    <t>Пособия по социальной помощи населению</t>
  </si>
  <si>
    <t>505 86 04</t>
  </si>
  <si>
    <t>Физической культура и  спорт</t>
  </si>
  <si>
    <t>Массовый спорт</t>
  </si>
  <si>
    <t>Физико-оздоровительная работа и спортивные мероприятия</t>
  </si>
  <si>
    <t>512 00 00</t>
  </si>
  <si>
    <t>Мероприятия в области здравоохранения , спорта и физической культуры, туризма</t>
  </si>
  <si>
    <t>.10</t>
  </si>
  <si>
    <t>.03</t>
  </si>
  <si>
    <t>505 33 00</t>
  </si>
  <si>
    <t>.005</t>
  </si>
  <si>
    <t>505 36 02</t>
  </si>
  <si>
    <t>068</t>
  </si>
  <si>
    <t>Мероприятия в области социальной политики</t>
  </si>
  <si>
    <t>7950000</t>
  </si>
  <si>
    <t xml:space="preserve">Межбюджетные трансферты.Дотации бюджетам субъектов РФ и муниципальных образований </t>
  </si>
  <si>
    <t>Иные межбюджетные трансферты</t>
  </si>
  <si>
    <t>.04</t>
  </si>
  <si>
    <t>Межбюджетные трансферты</t>
  </si>
  <si>
    <t xml:space="preserve">521 00 00 </t>
  </si>
  <si>
    <t>Межбюджетные трансферты из бюджетов поселений</t>
  </si>
  <si>
    <t>521 06 00</t>
  </si>
  <si>
    <t>.017</t>
  </si>
  <si>
    <t>Итого расходов</t>
  </si>
  <si>
    <t>Приложение № 8 к Решению Совета      
городского поселения "Курорт Дарасунское" 
муниципального района "Карымский район"Забайкальского края</t>
  </si>
  <si>
    <t>Главный распорядитель,распорядитель средств</t>
  </si>
  <si>
    <t xml:space="preserve">Руководство и управление в сфере установленных функций органов государственной власти субъекта РФ </t>
  </si>
  <si>
    <t>00000203</t>
  </si>
  <si>
    <t>Оплата труда главы администрации</t>
  </si>
  <si>
    <t>Начисления на выплаты по оплате труда</t>
  </si>
  <si>
    <t>00000204</t>
  </si>
  <si>
    <t>Расходы на выплату персоналу органов государственной власти субъекта РФ</t>
  </si>
  <si>
    <t>0000052102</t>
  </si>
  <si>
    <t>000002002</t>
  </si>
  <si>
    <t>0000007050</t>
  </si>
  <si>
    <t>0000092300</t>
  </si>
  <si>
    <t xml:space="preserve"> Оплаты труда  и начисления на выплаты по оплате труда</t>
  </si>
  <si>
    <t xml:space="preserve">Заработная плата </t>
  </si>
  <si>
    <t>119</t>
  </si>
  <si>
    <t>оплата работ,услуг</t>
  </si>
  <si>
    <t>Прочие работы,услуг</t>
  </si>
  <si>
    <t>Осуществление первичного воинского учета на территория,где отсутствуеют военные комиссариаты</t>
  </si>
  <si>
    <t>0000051180</t>
  </si>
  <si>
    <t>129</t>
  </si>
  <si>
    <t>Прочие закупки товаров,работ и услуг для нужд органов государственной власти субъектов РФ</t>
  </si>
  <si>
    <t>Мероприятия по предупреждению и ликвидации последствий чрезвычайных ситуаций и стихийных бедствий</t>
  </si>
  <si>
    <t>0000021801</t>
  </si>
  <si>
    <t>Целевая муниципальная программа по профилактике терроризма и экстремизма 2011-2013гг.</t>
  </si>
  <si>
    <t>Дорожное хозяйство</t>
  </si>
  <si>
    <t>Строительство модернизации ремонта содержании автомобильных дорог общего пользования,в том числе дорог в поселениях(за исключением автомобильных дорог федерального значения)</t>
  </si>
  <si>
    <t>0000031512</t>
  </si>
  <si>
    <t>0000033800</t>
  </si>
  <si>
    <t>Мероприятия по землеустройству и землепользованию</t>
  </si>
  <si>
    <t>0000035105</t>
  </si>
  <si>
    <t>0000079520</t>
  </si>
  <si>
    <t>плата за капитальный ремонт</t>
  </si>
  <si>
    <t>0000060000</t>
  </si>
  <si>
    <t>Освещение (ремонт лестницы)</t>
  </si>
  <si>
    <t>0000060001</t>
  </si>
  <si>
    <t>0000060003</t>
  </si>
  <si>
    <t>0000060004</t>
  </si>
  <si>
    <t>0000060005</t>
  </si>
  <si>
    <t>0000043101</t>
  </si>
  <si>
    <t>Учреждение культуры и мероприятия в сфере культуры и кинематографии</t>
  </si>
  <si>
    <t>Субсидии бюджетным учреждениям</t>
  </si>
  <si>
    <t>Субсидии бюджетным учреждениям на финасрвое обеспечение муниципального задания на оказание муниципальных услуг</t>
  </si>
  <si>
    <t>Увеличение стоимости материальных запасов</t>
  </si>
  <si>
    <t>Смета  расходов на 2017 год</t>
  </si>
  <si>
    <t>руб.</t>
  </si>
  <si>
    <t>Статья расходов</t>
  </si>
  <si>
    <t>Наименование работ</t>
  </si>
  <si>
    <t>Глава муниципиального образования</t>
  </si>
  <si>
    <t>000102 000 00 20300 000          120</t>
  </si>
  <si>
    <t>Всего по разделу  0102 0000020300 000</t>
  </si>
  <si>
    <t>зар.плата</t>
  </si>
  <si>
    <t>начисления на выплаты по оплате труда</t>
  </si>
  <si>
    <t xml:space="preserve">Аппарат управления </t>
  </si>
  <si>
    <t>Всего по разделу .0000104000002040000</t>
  </si>
  <si>
    <t>000104 000 00 20400 000          120</t>
  </si>
  <si>
    <t>0104 000 00 20400 000</t>
  </si>
  <si>
    <t>Заработная плата</t>
  </si>
  <si>
    <t>Командировочные</t>
  </si>
  <si>
    <t>Начисления на заработную плату</t>
  </si>
  <si>
    <t>000104 000 00 20400 000 240</t>
  </si>
  <si>
    <t>Суточные при служебной камандировке</t>
  </si>
  <si>
    <t>Услуги связи</t>
  </si>
  <si>
    <t xml:space="preserve">      -  интернет</t>
  </si>
  <si>
    <t xml:space="preserve">      - абонентская плата</t>
  </si>
  <si>
    <t xml:space="preserve">      - почтовые расходы</t>
  </si>
  <si>
    <t>Содержание имущества, в т.ч</t>
  </si>
  <si>
    <t xml:space="preserve">       - заправка картриджей </t>
  </si>
  <si>
    <t xml:space="preserve">        -ремонт оргтехники</t>
  </si>
  <si>
    <t xml:space="preserve">        -подписка</t>
  </si>
  <si>
    <t>Прочие услуги в т.ч.</t>
  </si>
  <si>
    <t xml:space="preserve">     -услуги по защите электронного документаоборота (замена электронного ключа, сертификация защиты)</t>
  </si>
  <si>
    <t xml:space="preserve">     -программное обеспечение (сопровождение программ, работа специалистов, консультации, обновление программ)</t>
  </si>
  <si>
    <t>Транспортные услуги</t>
  </si>
  <si>
    <t>Коммунальные услуги</t>
  </si>
  <si>
    <t xml:space="preserve">       -электроэнергия</t>
  </si>
  <si>
    <t xml:space="preserve">       -оплата ком услуг за соц. Защиту</t>
  </si>
  <si>
    <t>оплата юристам</t>
  </si>
  <si>
    <t xml:space="preserve">     обязательное страхование транспортных средств , технический осмотр</t>
  </si>
  <si>
    <t xml:space="preserve">    - прочие работы, услуги(по договорам)</t>
  </si>
  <si>
    <t xml:space="preserve">Приобретение сувенирной продукции </t>
  </si>
  <si>
    <t>Увеличение стоимости ОС( стулья,принтер 1шт.шкафы)</t>
  </si>
  <si>
    <t>Увеличение стоимости МЗ в т.ч</t>
  </si>
  <si>
    <t xml:space="preserve">     - ГСМ </t>
  </si>
  <si>
    <t xml:space="preserve">      -печное топливо (дрова)</t>
  </si>
  <si>
    <t xml:space="preserve">      -запасные  части для автомобиля </t>
  </si>
  <si>
    <t xml:space="preserve">      -почтовые расходы</t>
  </si>
  <si>
    <t xml:space="preserve">      -канцеляркие товары </t>
  </si>
  <si>
    <t xml:space="preserve">        -ремонт здания (побел., покрас.,замен дверей)</t>
  </si>
  <si>
    <t>.00001040000020400800</t>
  </si>
  <si>
    <t>Налоги (на имущество, земельный)</t>
  </si>
  <si>
    <t>.00001040000020400851</t>
  </si>
  <si>
    <t>.00001040000020400852</t>
  </si>
  <si>
    <t>Налоги (другие)</t>
  </si>
  <si>
    <t>.00001040000020400853</t>
  </si>
  <si>
    <t>.00001048800000000000</t>
  </si>
  <si>
    <t>.00001048800079207000</t>
  </si>
  <si>
    <t>Резервный фонд</t>
  </si>
  <si>
    <t>.00001110000000000000</t>
  </si>
  <si>
    <t>Всего по разделу 00001110000000000000</t>
  </si>
  <si>
    <t xml:space="preserve">Прочие расходы </t>
  </si>
  <si>
    <t>Другие общегосударственные вопросы</t>
  </si>
  <si>
    <t>.0113 09200300 500</t>
  </si>
  <si>
    <t>Выплата по решению суда  работникам МУП ЖКХ</t>
  </si>
  <si>
    <t>Выполнение других обязательств государства</t>
  </si>
  <si>
    <t>.00001130000092300000          120</t>
  </si>
  <si>
    <t>Всего по разделу 00001130000092300000</t>
  </si>
  <si>
    <t>Оплата труда</t>
  </si>
  <si>
    <t>Оплата труда по договорам</t>
  </si>
  <si>
    <t>ВУС</t>
  </si>
  <si>
    <t>.00002030000000000000</t>
  </si>
  <si>
    <t>Всего по разделу  00002030000000000000</t>
  </si>
  <si>
    <t>Национальная безопасность</t>
  </si>
  <si>
    <t>.00003090000021801000</t>
  </si>
  <si>
    <t>Всего поразделу 00003090000021801000</t>
  </si>
  <si>
    <t>Участие в профилактике терроризма и экстремизма (зключение договоров)</t>
  </si>
  <si>
    <t>Аккорицидная обработка зоны отдыха</t>
  </si>
  <si>
    <t xml:space="preserve">   -устройство противопожарных полос по границам поселения</t>
  </si>
  <si>
    <t xml:space="preserve">  -ГСМ</t>
  </si>
  <si>
    <t>Первичные меры пожарной безопасности</t>
  </si>
  <si>
    <t>Содержание дорог и сооружений на них</t>
  </si>
  <si>
    <t>Всего по разделу 00004090000031512000</t>
  </si>
  <si>
    <t>.00004090000031512000</t>
  </si>
  <si>
    <t>ремонт дорог</t>
  </si>
  <si>
    <t>прочие работы</t>
  </si>
  <si>
    <t>.00004120000033800000</t>
  </si>
  <si>
    <t>Всего по разделу 0000412000003380000</t>
  </si>
  <si>
    <t>Кадастровый учет земельных участков (Оформление документов за изменение границ под свалку)</t>
  </si>
  <si>
    <t xml:space="preserve">  Инвентаризация, техпаспортизация, изготовление тех.паспортов коммунальных сетей</t>
  </si>
  <si>
    <t>Межевание земельных участков для многодетных семей</t>
  </si>
  <si>
    <t>Внесение сведений в ЕГРН о границах санитарной охраны курортов</t>
  </si>
  <si>
    <t>Доработка генерального плана поселения</t>
  </si>
  <si>
    <t>капитальный ремонт</t>
  </si>
  <si>
    <t>Всего по разделу 0000501000003500300</t>
  </si>
  <si>
    <t>.00005010000035003000</t>
  </si>
  <si>
    <t>оплата по кап. Ремонту МКД</t>
  </si>
  <si>
    <t>Коммунальное хоз-во</t>
  </si>
  <si>
    <t>.00005020000079520000</t>
  </si>
  <si>
    <t>Всего по разделу 00005020000079520000</t>
  </si>
  <si>
    <t>Строительство помещения для установки резервного источника питания</t>
  </si>
  <si>
    <t>.0502 0000035105 244</t>
  </si>
  <si>
    <t xml:space="preserve">Договор по обеспечению газом населения </t>
  </si>
  <si>
    <t>Благоустройство:</t>
  </si>
  <si>
    <t>ремонт лестничного прохода ул.Верхняя</t>
  </si>
  <si>
    <t xml:space="preserve"> Всего по разделу 0503 6000300 244</t>
  </si>
  <si>
    <t>.0503 6000300 244</t>
  </si>
  <si>
    <t>Планировка, ограждение, озеленение стадиона</t>
  </si>
  <si>
    <t>.00005030000060005000</t>
  </si>
  <si>
    <t>Всего по разделу 00005030000060005000</t>
  </si>
  <si>
    <t>Заключение договоров в т.ч.</t>
  </si>
  <si>
    <t>- работы по переносу свалки</t>
  </si>
  <si>
    <t>- уборка несанкционированных свалок</t>
  </si>
  <si>
    <t xml:space="preserve"> Проведение весеннего и осеннего месячника, приобретение ГСМ</t>
  </si>
  <si>
    <t>Приобретение материалов на ремонт памятника</t>
  </si>
  <si>
    <t>.0008010000000000000</t>
  </si>
  <si>
    <t>Всего по разделу 00008010000000000000</t>
  </si>
  <si>
    <t>Всего на  заработную плату</t>
  </si>
  <si>
    <t>абонеская плата за телефон</t>
  </si>
  <si>
    <t>абонеская плата за интернет</t>
  </si>
  <si>
    <t>Заключение договоров:</t>
  </si>
  <si>
    <t>заработная плата руководителей кружков (7 кружков)</t>
  </si>
  <si>
    <t>подписка на периодические издания</t>
  </si>
  <si>
    <t>Прочие расходы</t>
  </si>
  <si>
    <t>проведение праздников, мероприятий</t>
  </si>
  <si>
    <t>налоги (земельный, на имущество) и др.</t>
  </si>
  <si>
    <t>Увеличение стоимости МЗ</t>
  </si>
  <si>
    <t>Хоз. Товары, мыло, порошок, рукавицы</t>
  </si>
  <si>
    <t>Закуп КПТ (дрова)</t>
  </si>
  <si>
    <t xml:space="preserve">Ремонт МУК БДЦ </t>
  </si>
  <si>
    <t>Физическая  культура и спорт</t>
  </si>
  <si>
    <t>.1102 5129700 240</t>
  </si>
  <si>
    <t>Всего по разделу 1102 5129700 000</t>
  </si>
  <si>
    <t>.0001102  5129700 244</t>
  </si>
  <si>
    <t>Приобретение сувенирной продукции, призов, грамот.</t>
  </si>
  <si>
    <t>Проведение спортивных мероприятий</t>
  </si>
  <si>
    <t>Всего</t>
  </si>
  <si>
    <t>2018г.</t>
  </si>
  <si>
    <t>2019г.</t>
  </si>
  <si>
    <t>00001070000002002000</t>
  </si>
  <si>
    <t>Всего по разделу 00001070000002002000</t>
  </si>
  <si>
    <t>.00001070000002002880</t>
  </si>
  <si>
    <t>проведение выборов</t>
  </si>
  <si>
    <t>.00001070000002003880</t>
  </si>
  <si>
    <t>Концелярские товары</t>
  </si>
  <si>
    <t>Ремонт жил.-комм. хоз-ва по программе модернизация объектов инфраструктуры 5%</t>
  </si>
  <si>
    <t>.-приобретение труб для ремонта водовода</t>
  </si>
  <si>
    <t>Прочие работы и услуги</t>
  </si>
  <si>
    <t>.00005030000060001000</t>
  </si>
  <si>
    <t>Всего по разделу 00005030000060001000</t>
  </si>
  <si>
    <t>-планировка, озеленение, ограждение парковой зоны</t>
  </si>
  <si>
    <t>Молодежная политика и оздоровление детей</t>
  </si>
  <si>
    <t>.00007070000043101000</t>
  </si>
  <si>
    <t xml:space="preserve"> Всего по разделу 00007070000043101000</t>
  </si>
  <si>
    <t>Проведение мероприятий ( приобретение сувенирной продукции)</t>
  </si>
  <si>
    <r>
      <t>№ 14 от "29</t>
    </r>
    <r>
      <rPr>
        <sz val="10"/>
        <rFont val="Arial Cyr"/>
        <family val="0"/>
      </rPr>
      <t>" декабря 2016 года</t>
    </r>
  </si>
  <si>
    <t>Сумма 2017 г. (тыс. рублей)</t>
  </si>
  <si>
    <t>Сумма 2018 г. (тыс. рублей)</t>
  </si>
  <si>
    <t>Сумма 2019 г. (тыс. рублей)</t>
  </si>
  <si>
    <t>200</t>
  </si>
  <si>
    <t>340</t>
  </si>
  <si>
    <t>лестница</t>
  </si>
  <si>
    <t>199,8</t>
  </si>
  <si>
    <t>2</t>
  </si>
  <si>
    <t xml:space="preserve">Приложение № 6  к       Решению Совета                                городского  поселения  "Курорт-Дарасунское"                                                                   № 14 от 29 декабря 2016г. </t>
  </si>
  <si>
    <t xml:space="preserve">                                                  Приложение № 5  к       Решению Совета городского  поселения                           "Курорт-Дарасунское"                                                                              №  14   от  29 декабря  2016г. </t>
  </si>
  <si>
    <t>№ 14 от "29" декабря  2016 г.</t>
  </si>
  <si>
    <t>НАЛОГИ НА САВОКУПНЫЙ ДОХОД</t>
  </si>
  <si>
    <t>1 05 03000 00 0000 000</t>
  </si>
  <si>
    <t>Единый сельскохозяйственный доход</t>
  </si>
  <si>
    <t>НЕНАЛОГОВЫЕ ДОХОДЫ</t>
  </si>
  <si>
    <t>№ 14 от "29" декабря   2016г.</t>
  </si>
  <si>
    <t>1 40 30000 05 2106 540</t>
  </si>
  <si>
    <t>Межбюджетные трансферты, из бюджетов городских поселений бюджету муниципального района и из бюджета муниципального района бюджетам поселений в соответствии с заключенными соглашениями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</si>
</sst>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0.00_ ;[Red]\-0.00\ "/>
  </numFmts>
  <fonts count="7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Arial"/>
      <family val="2"/>
    </font>
    <font>
      <sz val="14"/>
      <name val="Arial"/>
      <family val="2"/>
    </font>
    <font>
      <b/>
      <sz val="9"/>
      <name val="Tahoma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8" fillId="0" borderId="14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justify" vertical="center" wrapText="1"/>
    </xf>
    <xf numFmtId="0" fontId="68" fillId="0" borderId="15" xfId="0" applyFont="1" applyBorder="1" applyAlignment="1">
      <alignment horizontal="justify" vertical="center" wrapText="1"/>
    </xf>
    <xf numFmtId="0" fontId="67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Alignment="1">
      <alignment horizontal="right" vertical="justify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164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10" xfId="0" applyNumberFormat="1" applyFont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164" fontId="12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21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9" fillId="9" borderId="1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164" fontId="69" fillId="9" borderId="10" xfId="0" applyNumberFormat="1" applyFont="1" applyFill="1" applyBorder="1" applyAlignment="1">
      <alignment horizontal="right" vertical="center"/>
    </xf>
    <xf numFmtId="164" fontId="70" fillId="9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164" fontId="12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justify" vertical="center"/>
    </xf>
    <xf numFmtId="164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wrapText="1"/>
    </xf>
    <xf numFmtId="175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right" vertical="center"/>
    </xf>
    <xf numFmtId="164" fontId="70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22" xfId="0" applyFont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10" xfId="0" applyBorder="1" applyAlignment="1">
      <alignment horizontal="right"/>
    </xf>
    <xf numFmtId="49" fontId="19" fillId="0" borderId="10" xfId="0" applyNumberFormat="1" applyFont="1" applyFill="1" applyBorder="1" applyAlignment="1">
      <alignment/>
    </xf>
    <xf numFmtId="49" fontId="19" fillId="0" borderId="23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/>
    </xf>
    <xf numFmtId="176" fontId="19" fillId="34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2" fillId="0" borderId="23" xfId="0" applyFont="1" applyFill="1" applyBorder="1" applyAlignment="1">
      <alignment vertical="top" wrapText="1"/>
    </xf>
    <xf numFmtId="176" fontId="12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23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19" fillId="0" borderId="23" xfId="0" applyFont="1" applyFill="1" applyBorder="1" applyAlignment="1">
      <alignment horizontal="right"/>
    </xf>
    <xf numFmtId="176" fontId="12" fillId="34" borderId="10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left" wrapText="1"/>
    </xf>
    <xf numFmtId="176" fontId="0" fillId="0" borderId="0" xfId="0" applyNumberFormat="1" applyAlignment="1">
      <alignment/>
    </xf>
    <xf numFmtId="0" fontId="12" fillId="0" borderId="23" xfId="0" applyFont="1" applyFill="1" applyBorder="1" applyAlignment="1">
      <alignment wrapText="1"/>
    </xf>
    <xf numFmtId="0" fontId="12" fillId="0" borderId="23" xfId="0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wrapText="1"/>
    </xf>
    <xf numFmtId="0" fontId="0" fillId="0" borderId="23" xfId="0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26" fillId="0" borderId="19" xfId="0" applyFont="1" applyBorder="1" applyAlignment="1">
      <alignment/>
    </xf>
    <xf numFmtId="0" fontId="0" fillId="0" borderId="23" xfId="0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left"/>
    </xf>
    <xf numFmtId="176" fontId="19" fillId="34" borderId="10" xfId="0" applyNumberFormat="1" applyFont="1" applyFill="1" applyBorder="1" applyAlignment="1">
      <alignment horizontal="right" vertical="center"/>
    </xf>
    <xf numFmtId="49" fontId="12" fillId="0" borderId="23" xfId="0" applyNumberFormat="1" applyFont="1" applyFill="1" applyBorder="1" applyAlignment="1">
      <alignment horizontal="left" wrapText="1"/>
    </xf>
    <xf numFmtId="176" fontId="12" fillId="0" borderId="10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left"/>
    </xf>
    <xf numFmtId="0" fontId="19" fillId="0" borderId="23" xfId="0" applyFont="1" applyFill="1" applyBorder="1" applyAlignment="1">
      <alignment/>
    </xf>
    <xf numFmtId="49" fontId="12" fillId="0" borderId="23" xfId="0" applyNumberFormat="1" applyFont="1" applyFill="1" applyBorder="1" applyAlignment="1">
      <alignment horizontal="left"/>
    </xf>
    <xf numFmtId="49" fontId="19" fillId="0" borderId="23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23" xfId="0" applyFill="1" applyBorder="1" applyAlignment="1">
      <alignment horizontal="left" wrapText="1"/>
    </xf>
    <xf numFmtId="0" fontId="10" fillId="0" borderId="23" xfId="0" applyFont="1" applyFill="1" applyBorder="1" applyAlignment="1">
      <alignment/>
    </xf>
    <xf numFmtId="176" fontId="19" fillId="35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176" fontId="12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16" fillId="33" borderId="28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28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/>
    </xf>
    <xf numFmtId="0" fontId="66" fillId="33" borderId="28" xfId="0" applyFont="1" applyFill="1" applyBorder="1" applyAlignment="1">
      <alignment horizontal="center" vertical="top" wrapText="1"/>
    </xf>
    <xf numFmtId="0" fontId="66" fillId="33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16" fillId="0" borderId="29" xfId="0" applyFont="1" applyFill="1" applyBorder="1" applyAlignment="1">
      <alignment horizontal="center" vertical="top"/>
    </xf>
    <xf numFmtId="0" fontId="66" fillId="33" borderId="30" xfId="0" applyFont="1" applyFill="1" applyBorder="1" applyAlignment="1">
      <alignment horizontal="center" vertical="top" wrapText="1"/>
    </xf>
    <xf numFmtId="0" fontId="16" fillId="33" borderId="3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0" fillId="0" borderId="25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5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12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176" fontId="57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19" fillId="0" borderId="10" xfId="0" applyNumberFormat="1" applyFont="1" applyFill="1" applyBorder="1" applyAlignment="1">
      <alignment horizontal="right"/>
    </xf>
    <xf numFmtId="0" fontId="19" fillId="0" borderId="19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64" fontId="0" fillId="0" borderId="10" xfId="0" applyNumberFormat="1" applyBorder="1" applyAlignment="1">
      <alignment vertical="center"/>
    </xf>
    <xf numFmtId="164" fontId="0" fillId="9" borderId="10" xfId="0" applyNumberFormat="1" applyFill="1" applyBorder="1" applyAlignment="1">
      <alignment horizontal="right" vertical="center"/>
    </xf>
    <xf numFmtId="0" fontId="0" fillId="9" borderId="10" xfId="0" applyFill="1" applyBorder="1" applyAlignment="1">
      <alignment vertical="center"/>
    </xf>
    <xf numFmtId="0" fontId="19" fillId="9" borderId="10" xfId="0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64" fontId="69" fillId="0" borderId="10" xfId="0" applyNumberFormat="1" applyFont="1" applyFill="1" applyBorder="1" applyAlignment="1">
      <alignment horizontal="right" vertical="center"/>
    </xf>
    <xf numFmtId="49" fontId="0" fillId="9" borderId="10" xfId="0" applyNumberFormat="1" applyFill="1" applyBorder="1" applyAlignment="1">
      <alignment horizontal="right" vertical="center"/>
    </xf>
    <xf numFmtId="49" fontId="0" fillId="9" borderId="10" xfId="0" applyNumberFormat="1" applyFill="1" applyBorder="1" applyAlignment="1">
      <alignment vertical="center"/>
    </xf>
    <xf numFmtId="164" fontId="70" fillId="0" borderId="10" xfId="0" applyNumberFormat="1" applyFont="1" applyBorder="1" applyAlignment="1">
      <alignment vertical="center"/>
    </xf>
    <xf numFmtId="164" fontId="19" fillId="9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8" fontId="12" fillId="0" borderId="1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9" fillId="0" borderId="10" xfId="0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164" fontId="12" fillId="0" borderId="1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75" zoomScaleNormal="75" zoomScalePageLayoutView="0" workbookViewId="0" topLeftCell="A13">
      <selection activeCell="C12" sqref="C12"/>
    </sheetView>
  </sheetViews>
  <sheetFormatPr defaultColWidth="9.00390625" defaultRowHeight="12.75"/>
  <cols>
    <col min="1" max="1" width="13.125" style="9" customWidth="1"/>
    <col min="2" max="2" width="33.125" style="5" customWidth="1"/>
    <col min="3" max="3" width="91.125" style="1" customWidth="1"/>
  </cols>
  <sheetData>
    <row r="1" spans="1:3" ht="36" customHeight="1">
      <c r="A1" s="2"/>
      <c r="B1" s="12"/>
      <c r="C1" s="14" t="s">
        <v>95</v>
      </c>
    </row>
    <row r="2" spans="1:3" ht="19.5" customHeight="1">
      <c r="A2" s="2"/>
      <c r="B2" s="12"/>
      <c r="C2" s="14" t="s">
        <v>81</v>
      </c>
    </row>
    <row r="3" spans="1:3" ht="19.5" customHeight="1">
      <c r="A3" s="2"/>
      <c r="B3" s="12"/>
      <c r="C3" s="14" t="s">
        <v>94</v>
      </c>
    </row>
    <row r="4" spans="1:3" ht="19.5" customHeight="1">
      <c r="A4" s="2"/>
      <c r="B4" s="12"/>
      <c r="C4" s="14" t="s">
        <v>88</v>
      </c>
    </row>
    <row r="5" spans="1:3" ht="19.5" customHeight="1">
      <c r="A5" s="2"/>
      <c r="B5" s="8"/>
      <c r="C5" s="13" t="s">
        <v>599</v>
      </c>
    </row>
    <row r="6" spans="1:3" ht="16.5" customHeight="1">
      <c r="A6" s="2"/>
      <c r="B6" s="8"/>
      <c r="C6" s="13"/>
    </row>
    <row r="7" spans="1:3" ht="90" customHeight="1">
      <c r="A7" s="221" t="s">
        <v>96</v>
      </c>
      <c r="B7" s="221"/>
      <c r="C7" s="221"/>
    </row>
    <row r="8" spans="1:8" ht="18" customHeight="1">
      <c r="A8" s="2"/>
      <c r="B8" s="2"/>
      <c r="C8" s="16"/>
      <c r="H8" s="19"/>
    </row>
    <row r="9" spans="1:8" ht="67.5" customHeight="1">
      <c r="A9" s="222" t="s">
        <v>17</v>
      </c>
      <c r="B9" s="223"/>
      <c r="C9" s="224" t="s">
        <v>27</v>
      </c>
      <c r="H9" s="19"/>
    </row>
    <row r="10" spans="1:8" s="30" customFormat="1" ht="97.5" customHeight="1">
      <c r="A10" s="15" t="s">
        <v>18</v>
      </c>
      <c r="B10" s="17" t="s">
        <v>19</v>
      </c>
      <c r="C10" s="225"/>
      <c r="H10" s="20"/>
    </row>
    <row r="11" spans="1:8" s="3" customFormat="1" ht="20.25" customHeight="1">
      <c r="A11" s="10">
        <v>1</v>
      </c>
      <c r="B11" s="11">
        <v>2</v>
      </c>
      <c r="C11" s="7">
        <v>3</v>
      </c>
      <c r="H11" s="20"/>
    </row>
    <row r="12" spans="1:3" s="3" customFormat="1" ht="33.75" customHeight="1">
      <c r="A12" s="18"/>
      <c r="B12" s="34"/>
      <c r="C12" s="35" t="s">
        <v>26</v>
      </c>
    </row>
    <row r="13" spans="1:3" s="4" customFormat="1" ht="15" customHeight="1">
      <c r="A13" s="24">
        <v>182</v>
      </c>
      <c r="B13" s="24" t="s">
        <v>2</v>
      </c>
      <c r="C13" s="26" t="s">
        <v>28</v>
      </c>
    </row>
    <row r="14" spans="1:3" s="6" customFormat="1" ht="0.75" customHeight="1" hidden="1" thickBot="1">
      <c r="A14" s="24"/>
      <c r="B14" s="24" t="s">
        <v>6</v>
      </c>
      <c r="C14" s="26" t="s">
        <v>5</v>
      </c>
    </row>
    <row r="15" spans="1:3" s="30" customFormat="1" ht="209.25" customHeight="1" hidden="1">
      <c r="A15" s="24"/>
      <c r="B15" s="24" t="s">
        <v>13</v>
      </c>
      <c r="C15" s="26" t="s">
        <v>7</v>
      </c>
    </row>
    <row r="16" spans="1:3" s="30" customFormat="1" ht="0.75" customHeight="1" hidden="1" thickBot="1">
      <c r="A16" s="24"/>
      <c r="B16" s="24" t="s">
        <v>9</v>
      </c>
      <c r="C16" s="26" t="s">
        <v>8</v>
      </c>
    </row>
    <row r="17" spans="1:3" s="30" customFormat="1" ht="79.5" customHeight="1" hidden="1">
      <c r="A17" s="24"/>
      <c r="B17" s="24" t="s">
        <v>10</v>
      </c>
      <c r="C17" s="26" t="s">
        <v>14</v>
      </c>
    </row>
    <row r="18" spans="1:3" s="30" customFormat="1" ht="64.5" customHeight="1" hidden="1" thickBot="1">
      <c r="A18" s="24"/>
      <c r="B18" s="24" t="s">
        <v>12</v>
      </c>
      <c r="C18" s="26" t="s">
        <v>11</v>
      </c>
    </row>
    <row r="19" spans="1:3" s="30" customFormat="1" ht="14.25" customHeight="1" hidden="1" thickBot="1">
      <c r="A19" s="24"/>
      <c r="B19" s="24" t="s">
        <v>3</v>
      </c>
      <c r="C19" s="36" t="s">
        <v>15</v>
      </c>
    </row>
    <row r="20" spans="1:3" s="30" customFormat="1" ht="15" hidden="1">
      <c r="A20" s="24"/>
      <c r="B20" s="24">
        <v>1030100</v>
      </c>
      <c r="C20" s="37" t="s">
        <v>0</v>
      </c>
    </row>
    <row r="21" spans="1:3" s="30" customFormat="1" ht="15" hidden="1">
      <c r="A21" s="24"/>
      <c r="B21" s="24">
        <v>1030110</v>
      </c>
      <c r="C21" s="37" t="s">
        <v>1</v>
      </c>
    </row>
    <row r="22" spans="1:3" s="30" customFormat="1" ht="30">
      <c r="A22" s="24">
        <v>182</v>
      </c>
      <c r="B22" s="24" t="s">
        <v>33</v>
      </c>
      <c r="C22" s="26" t="s">
        <v>34</v>
      </c>
    </row>
    <row r="23" spans="1:3" s="4" customFormat="1" ht="16.5" customHeight="1">
      <c r="A23" s="24">
        <v>182</v>
      </c>
      <c r="B23" s="24" t="s">
        <v>31</v>
      </c>
      <c r="C23" s="26" t="s">
        <v>4</v>
      </c>
    </row>
    <row r="24" spans="1:3" s="4" customFormat="1" ht="29.25" customHeight="1">
      <c r="A24" s="24">
        <v>182</v>
      </c>
      <c r="B24" s="24" t="s">
        <v>30</v>
      </c>
      <c r="C24" s="26" t="s">
        <v>29</v>
      </c>
    </row>
    <row r="25" spans="1:3" s="4" customFormat="1" ht="40.5" customHeight="1">
      <c r="A25" s="24">
        <v>182</v>
      </c>
      <c r="B25" s="32" t="s">
        <v>35</v>
      </c>
      <c r="C25" s="31" t="s">
        <v>36</v>
      </c>
    </row>
    <row r="26" spans="1:3" s="1" customFormat="1" ht="38.25" customHeight="1">
      <c r="A26" s="24">
        <v>182</v>
      </c>
      <c r="B26" s="24" t="s">
        <v>37</v>
      </c>
      <c r="C26" s="26" t="s">
        <v>38</v>
      </c>
    </row>
    <row r="27" spans="1:3" s="30" customFormat="1" ht="40.5" customHeight="1">
      <c r="A27" s="24"/>
      <c r="B27" s="24"/>
      <c r="C27" s="33" t="s">
        <v>32</v>
      </c>
    </row>
    <row r="28" spans="1:3" s="22" customFormat="1" ht="39" customHeight="1">
      <c r="A28" s="24">
        <v>188</v>
      </c>
      <c r="B28" s="23" t="s">
        <v>37</v>
      </c>
      <c r="C28" s="25" t="s">
        <v>38</v>
      </c>
    </row>
    <row r="29" spans="1:3" s="22" customFormat="1" ht="39" customHeight="1">
      <c r="A29" s="24"/>
      <c r="B29" s="23"/>
      <c r="C29" s="29" t="s">
        <v>25</v>
      </c>
    </row>
    <row r="30" spans="1:3" s="22" customFormat="1" ht="39" customHeight="1">
      <c r="A30" s="24">
        <v>192</v>
      </c>
      <c r="B30" s="23" t="s">
        <v>37</v>
      </c>
      <c r="C30" s="25" t="s">
        <v>38</v>
      </c>
    </row>
    <row r="31" spans="1:3" s="30" customFormat="1" ht="47.25">
      <c r="A31" s="24"/>
      <c r="B31" s="24"/>
      <c r="C31" s="29" t="s">
        <v>23</v>
      </c>
    </row>
    <row r="32" spans="1:3" s="30" customFormat="1" ht="30">
      <c r="A32" s="21" t="s">
        <v>24</v>
      </c>
      <c r="B32" s="24" t="s">
        <v>37</v>
      </c>
      <c r="C32" s="26" t="s">
        <v>20</v>
      </c>
    </row>
    <row r="33" spans="1:3" s="30" customFormat="1" ht="27" customHeight="1" thickBot="1">
      <c r="A33" s="21" t="s">
        <v>24</v>
      </c>
      <c r="B33" s="24" t="s">
        <v>39</v>
      </c>
      <c r="C33" s="26" t="s">
        <v>16</v>
      </c>
    </row>
    <row r="34" spans="1:3" s="30" customFormat="1" ht="60.75" thickBot="1">
      <c r="A34" s="52">
        <v>802</v>
      </c>
      <c r="B34" s="53" t="s">
        <v>82</v>
      </c>
      <c r="C34" s="54" t="s">
        <v>83</v>
      </c>
    </row>
    <row r="35" spans="1:3" s="30" customFormat="1" ht="60.75" thickBot="1">
      <c r="A35" s="52">
        <v>802</v>
      </c>
      <c r="B35" s="53" t="s">
        <v>84</v>
      </c>
      <c r="C35" s="54" t="s">
        <v>83</v>
      </c>
    </row>
    <row r="36" spans="1:6" s="30" customFormat="1" ht="15.75" thickBot="1">
      <c r="A36" s="52">
        <v>802</v>
      </c>
      <c r="B36" s="53" t="s">
        <v>62</v>
      </c>
      <c r="C36" s="60" t="s">
        <v>41</v>
      </c>
      <c r="F36" s="28"/>
    </row>
    <row r="37" spans="1:3" s="30" customFormat="1" ht="15.75" thickBot="1">
      <c r="A37" s="52">
        <v>802</v>
      </c>
      <c r="B37" s="53" t="s">
        <v>91</v>
      </c>
      <c r="C37" s="61" t="s">
        <v>93</v>
      </c>
    </row>
    <row r="38" spans="1:3" s="30" customFormat="1" ht="30.75" thickBot="1">
      <c r="A38" s="56">
        <v>802</v>
      </c>
      <c r="B38" s="65" t="s">
        <v>86</v>
      </c>
      <c r="C38" s="57" t="s">
        <v>85</v>
      </c>
    </row>
    <row r="39" spans="1:3" s="30" customFormat="1" ht="15">
      <c r="A39" s="27"/>
      <c r="B39" s="27"/>
      <c r="C39" s="27"/>
    </row>
    <row r="40" spans="1:3" s="30" customFormat="1" ht="15">
      <c r="A40" s="27"/>
      <c r="B40" s="22" t="s">
        <v>21</v>
      </c>
      <c r="C40" s="27"/>
    </row>
    <row r="41" spans="1:3" s="30" customFormat="1" ht="15">
      <c r="A41" s="27"/>
      <c r="B41" s="27"/>
      <c r="C41" s="27"/>
    </row>
    <row r="42" spans="1:3" s="30" customFormat="1" ht="15">
      <c r="A42" s="27"/>
      <c r="B42" s="27"/>
      <c r="C42" s="27"/>
    </row>
    <row r="43" spans="1:3" s="30" customFormat="1" ht="15">
      <c r="A43" s="27"/>
      <c r="B43" s="28"/>
      <c r="C43" s="28"/>
    </row>
    <row r="44" spans="1:3" s="30" customFormat="1" ht="15">
      <c r="A44" s="27"/>
      <c r="B44" s="28"/>
      <c r="C44" s="28"/>
    </row>
    <row r="45" spans="1:3" s="30" customFormat="1" ht="15">
      <c r="A45" s="27"/>
      <c r="B45" s="28"/>
      <c r="C45" s="28"/>
    </row>
    <row r="46" spans="1:3" s="30" customFormat="1" ht="15">
      <c r="A46" s="27"/>
      <c r="B46" s="28"/>
      <c r="C46" s="28"/>
    </row>
    <row r="47" spans="1:3" s="30" customFormat="1" ht="15">
      <c r="A47" s="27"/>
      <c r="B47" s="28"/>
      <c r="C47" s="28"/>
    </row>
    <row r="48" spans="1:3" ht="15">
      <c r="A48" s="27"/>
      <c r="B48" s="28"/>
      <c r="C48" s="28"/>
    </row>
    <row r="49" spans="1:3" ht="15">
      <c r="A49" s="27"/>
      <c r="B49" s="28"/>
      <c r="C49" s="28"/>
    </row>
    <row r="50" spans="1:3" ht="15">
      <c r="A50" s="27"/>
      <c r="B50" s="28"/>
      <c r="C50" s="28"/>
    </row>
    <row r="51" spans="1:3" ht="15">
      <c r="A51" s="27"/>
      <c r="B51" s="28"/>
      <c r="C51" s="28"/>
    </row>
    <row r="52" spans="1:3" ht="15">
      <c r="A52" s="27"/>
      <c r="B52" s="28"/>
      <c r="C52" s="28"/>
    </row>
    <row r="53" spans="1:3" ht="15">
      <c r="A53" s="27"/>
      <c r="B53" s="28"/>
      <c r="C53" s="28"/>
    </row>
    <row r="54" spans="1:3" ht="15">
      <c r="A54" s="27"/>
      <c r="B54" s="28"/>
      <c r="C54" s="28"/>
    </row>
    <row r="55" spans="1:3" ht="15">
      <c r="A55" s="27"/>
      <c r="B55" s="28"/>
      <c r="C55" s="28"/>
    </row>
    <row r="56" spans="1:3" ht="15">
      <c r="A56" s="27"/>
      <c r="B56" s="28"/>
      <c r="C56" s="28"/>
    </row>
    <row r="57" spans="1:3" ht="15">
      <c r="A57" s="27"/>
      <c r="B57" s="28"/>
      <c r="C57" s="28"/>
    </row>
    <row r="58" spans="1:3" ht="15">
      <c r="A58" s="27"/>
      <c r="B58" s="28"/>
      <c r="C58" s="28"/>
    </row>
    <row r="59" spans="1:3" ht="15">
      <c r="A59" s="27"/>
      <c r="B59" s="28"/>
      <c r="C59" s="28"/>
    </row>
    <row r="60" spans="1:3" ht="15">
      <c r="A60" s="27"/>
      <c r="B60" s="28"/>
      <c r="C60" s="28"/>
    </row>
    <row r="61" spans="1:3" ht="15">
      <c r="A61" s="27"/>
      <c r="B61" s="28"/>
      <c r="C61" s="28"/>
    </row>
    <row r="62" spans="1:3" ht="15">
      <c r="A62" s="27"/>
      <c r="B62" s="28"/>
      <c r="C62" s="28"/>
    </row>
    <row r="63" spans="1:3" ht="15">
      <c r="A63" s="27"/>
      <c r="B63" s="28"/>
      <c r="C63" s="28"/>
    </row>
    <row r="64" spans="1:3" ht="15">
      <c r="A64" s="27"/>
      <c r="B64" s="28"/>
      <c r="C64" s="28"/>
    </row>
    <row r="65" spans="1:3" ht="15">
      <c r="A65" s="27"/>
      <c r="B65" s="28"/>
      <c r="C65" s="28"/>
    </row>
    <row r="66" spans="1:3" ht="15">
      <c r="A66" s="27"/>
      <c r="B66" s="28"/>
      <c r="C66" s="28"/>
    </row>
    <row r="67" spans="1:3" ht="15">
      <c r="A67" s="27"/>
      <c r="B67" s="28"/>
      <c r="C67" s="28"/>
    </row>
    <row r="68" spans="1:3" ht="15">
      <c r="A68" s="27"/>
      <c r="B68" s="28"/>
      <c r="C68" s="28"/>
    </row>
    <row r="69" spans="1:3" ht="15">
      <c r="A69" s="27"/>
      <c r="B69" s="28"/>
      <c r="C69" s="28"/>
    </row>
    <row r="70" spans="1:3" ht="15">
      <c r="A70" s="27"/>
      <c r="B70" s="28"/>
      <c r="C70" s="28"/>
    </row>
    <row r="71" spans="1:3" ht="15">
      <c r="A71" s="27"/>
      <c r="B71" s="28"/>
      <c r="C71" s="28"/>
    </row>
    <row r="72" spans="1:3" ht="15">
      <c r="A72" s="27"/>
      <c r="B72" s="28"/>
      <c r="C72" s="28"/>
    </row>
    <row r="73" spans="1:3" ht="15">
      <c r="A73" s="27"/>
      <c r="B73" s="28"/>
      <c r="C73" s="28"/>
    </row>
    <row r="74" spans="1:3" ht="15">
      <c r="A74" s="27"/>
      <c r="B74" s="28"/>
      <c r="C74" s="28"/>
    </row>
    <row r="75" spans="1:3" ht="15">
      <c r="A75" s="27"/>
      <c r="B75" s="28"/>
      <c r="C75" s="28"/>
    </row>
    <row r="76" spans="1:3" ht="15">
      <c r="A76" s="27"/>
      <c r="B76" s="28"/>
      <c r="C76" s="28"/>
    </row>
    <row r="77" spans="1:3" ht="15">
      <c r="A77" s="27"/>
      <c r="B77" s="28"/>
      <c r="C77" s="28"/>
    </row>
    <row r="78" spans="1:3" ht="15">
      <c r="A78" s="27"/>
      <c r="B78" s="28"/>
      <c r="C78" s="28"/>
    </row>
    <row r="79" spans="1:3" ht="15">
      <c r="A79" s="27"/>
      <c r="B79" s="28"/>
      <c r="C79" s="28"/>
    </row>
    <row r="80" spans="1:3" ht="15">
      <c r="A80" s="27"/>
      <c r="B80" s="28"/>
      <c r="C80" s="28"/>
    </row>
    <row r="81" spans="1:3" ht="15">
      <c r="A81" s="27"/>
      <c r="B81" s="28"/>
      <c r="C81" s="28"/>
    </row>
    <row r="82" spans="1:3" ht="15">
      <c r="A82" s="27"/>
      <c r="B82" s="28"/>
      <c r="C82" s="28"/>
    </row>
    <row r="83" spans="1:3" ht="15">
      <c r="A83" s="27"/>
      <c r="B83" s="28"/>
      <c r="C83" s="28"/>
    </row>
    <row r="84" spans="1:3" ht="15">
      <c r="A84" s="27"/>
      <c r="B84" s="28"/>
      <c r="C84" s="28"/>
    </row>
    <row r="85" spans="1:3" ht="15">
      <c r="A85" s="27"/>
      <c r="B85" s="28"/>
      <c r="C85" s="28"/>
    </row>
    <row r="86" spans="1:3" ht="15">
      <c r="A86" s="27"/>
      <c r="B86" s="28"/>
      <c r="C86" s="28"/>
    </row>
    <row r="87" spans="1:3" ht="15">
      <c r="A87" s="27"/>
      <c r="B87" s="28"/>
      <c r="C87" s="28"/>
    </row>
    <row r="88" spans="1:3" ht="15">
      <c r="A88" s="27"/>
      <c r="B88" s="28"/>
      <c r="C88" s="28"/>
    </row>
    <row r="89" spans="1:3" ht="15">
      <c r="A89" s="27"/>
      <c r="B89" s="28"/>
      <c r="C89" s="28"/>
    </row>
    <row r="90" spans="1:3" ht="15">
      <c r="A90" s="27"/>
      <c r="B90" s="28"/>
      <c r="C90" s="28"/>
    </row>
    <row r="91" spans="1:3" ht="15">
      <c r="A91" s="27"/>
      <c r="B91" s="28"/>
      <c r="C91" s="28"/>
    </row>
    <row r="92" spans="1:3" ht="15">
      <c r="A92" s="27"/>
      <c r="B92" s="28"/>
      <c r="C92" s="28"/>
    </row>
    <row r="93" spans="1:3" ht="15">
      <c r="A93" s="27"/>
      <c r="B93" s="28"/>
      <c r="C93" s="28"/>
    </row>
    <row r="94" spans="1:3" ht="15">
      <c r="A94" s="27"/>
      <c r="B94" s="28"/>
      <c r="C94" s="28"/>
    </row>
    <row r="95" spans="1:3" ht="15">
      <c r="A95" s="27"/>
      <c r="B95" s="28"/>
      <c r="C95" s="28"/>
    </row>
    <row r="96" spans="1:3" ht="15">
      <c r="A96" s="27"/>
      <c r="B96" s="28"/>
      <c r="C96" s="28"/>
    </row>
    <row r="97" spans="1:3" ht="15">
      <c r="A97" s="27"/>
      <c r="B97" s="28"/>
      <c r="C97" s="28"/>
    </row>
    <row r="98" spans="1:3" ht="15">
      <c r="A98" s="27"/>
      <c r="B98" s="28"/>
      <c r="C98" s="28"/>
    </row>
    <row r="99" spans="1:3" ht="15">
      <c r="A99" s="27"/>
      <c r="B99" s="28"/>
      <c r="C99" s="28"/>
    </row>
    <row r="100" spans="1:3" ht="15">
      <c r="A100" s="27"/>
      <c r="B100" s="28"/>
      <c r="C100" s="28"/>
    </row>
    <row r="101" spans="1:3" ht="15">
      <c r="A101" s="27"/>
      <c r="B101" s="28"/>
      <c r="C101" s="28"/>
    </row>
    <row r="102" spans="1:3" ht="15">
      <c r="A102" s="27"/>
      <c r="B102" s="28"/>
      <c r="C102" s="28"/>
    </row>
    <row r="103" spans="1:3" ht="15">
      <c r="A103" s="27"/>
      <c r="B103" s="28"/>
      <c r="C103" s="28"/>
    </row>
    <row r="104" spans="1:3" ht="15">
      <c r="A104" s="27"/>
      <c r="B104" s="28"/>
      <c r="C104" s="28"/>
    </row>
    <row r="105" spans="1:3" ht="15">
      <c r="A105" s="27"/>
      <c r="B105" s="28"/>
      <c r="C105" s="28"/>
    </row>
    <row r="106" spans="1:3" ht="15">
      <c r="A106" s="27"/>
      <c r="B106" s="28"/>
      <c r="C106" s="28"/>
    </row>
    <row r="107" spans="1:3" ht="15">
      <c r="A107" s="27"/>
      <c r="B107" s="28"/>
      <c r="C107" s="28"/>
    </row>
    <row r="108" spans="1:3" ht="15">
      <c r="A108" s="27"/>
      <c r="B108" s="28"/>
      <c r="C108" s="28"/>
    </row>
    <row r="109" spans="1:3" ht="15">
      <c r="A109" s="27"/>
      <c r="B109" s="28"/>
      <c r="C109" s="28"/>
    </row>
    <row r="110" spans="1:3" ht="15">
      <c r="A110" s="27"/>
      <c r="B110" s="28"/>
      <c r="C110" s="28"/>
    </row>
    <row r="111" spans="1:3" ht="15">
      <c r="A111" s="27"/>
      <c r="B111" s="28"/>
      <c r="C111" s="28"/>
    </row>
    <row r="112" spans="1:3" ht="15">
      <c r="A112" s="27"/>
      <c r="B112" s="28"/>
      <c r="C112" s="28"/>
    </row>
    <row r="113" spans="1:3" ht="15">
      <c r="A113" s="27"/>
      <c r="B113" s="28"/>
      <c r="C113" s="28"/>
    </row>
    <row r="114" spans="1:3" ht="15">
      <c r="A114" s="27"/>
      <c r="B114" s="28"/>
      <c r="C114" s="28"/>
    </row>
    <row r="115" spans="1:3" ht="15">
      <c r="A115" s="27"/>
      <c r="B115" s="28"/>
      <c r="C115" s="28"/>
    </row>
    <row r="116" spans="1:3" ht="15">
      <c r="A116" s="27"/>
      <c r="B116" s="28"/>
      <c r="C116" s="28"/>
    </row>
    <row r="117" spans="1:3" ht="15">
      <c r="A117" s="27"/>
      <c r="B117" s="28"/>
      <c r="C117" s="28"/>
    </row>
    <row r="118" spans="1:3" ht="15">
      <c r="A118" s="27"/>
      <c r="B118" s="28"/>
      <c r="C118" s="28"/>
    </row>
    <row r="119" spans="1:3" ht="15">
      <c r="A119" s="27"/>
      <c r="B119" s="28"/>
      <c r="C119" s="28"/>
    </row>
    <row r="120" spans="1:3" ht="15">
      <c r="A120" s="27"/>
      <c r="B120" s="28"/>
      <c r="C120" s="28"/>
    </row>
    <row r="121" spans="1:3" ht="15">
      <c r="A121" s="27"/>
      <c r="B121" s="28"/>
      <c r="C121" s="28"/>
    </row>
    <row r="122" spans="1:3" ht="15">
      <c r="A122" s="27"/>
      <c r="B122" s="28"/>
      <c r="C122" s="28"/>
    </row>
    <row r="123" spans="1:3" ht="15">
      <c r="A123" s="27"/>
      <c r="B123" s="28"/>
      <c r="C123" s="28"/>
    </row>
    <row r="124" spans="1:3" ht="15">
      <c r="A124" s="27"/>
      <c r="B124" s="28"/>
      <c r="C124" s="28"/>
    </row>
    <row r="125" spans="1:3" ht="15">
      <c r="A125" s="27"/>
      <c r="B125" s="28"/>
      <c r="C125" s="28"/>
    </row>
    <row r="126" spans="1:3" ht="15">
      <c r="A126" s="27"/>
      <c r="B126" s="28"/>
      <c r="C126" s="28"/>
    </row>
    <row r="127" spans="1:3" ht="15">
      <c r="A127" s="27"/>
      <c r="B127" s="28"/>
      <c r="C127" s="28"/>
    </row>
    <row r="128" spans="1:3" ht="15">
      <c r="A128" s="27"/>
      <c r="B128" s="28"/>
      <c r="C128" s="28"/>
    </row>
    <row r="129" spans="1:3" ht="15">
      <c r="A129" s="27"/>
      <c r="B129" s="28"/>
      <c r="C129" s="28"/>
    </row>
    <row r="130" spans="1:3" ht="15">
      <c r="A130" s="27"/>
      <c r="B130" s="28"/>
      <c r="C130" s="28"/>
    </row>
    <row r="131" spans="1:3" ht="15">
      <c r="A131" s="27"/>
      <c r="B131" s="28"/>
      <c r="C131" s="28"/>
    </row>
    <row r="132" spans="1:3" ht="15">
      <c r="A132" s="27"/>
      <c r="B132" s="28"/>
      <c r="C132" s="28"/>
    </row>
    <row r="133" spans="1:3" ht="15">
      <c r="A133" s="27"/>
      <c r="B133" s="28"/>
      <c r="C133" s="28"/>
    </row>
    <row r="134" spans="1:3" ht="15">
      <c r="A134" s="27"/>
      <c r="B134" s="28"/>
      <c r="C134" s="28"/>
    </row>
    <row r="135" spans="1:3" ht="15">
      <c r="A135" s="27"/>
      <c r="B135" s="28"/>
      <c r="C135" s="28"/>
    </row>
    <row r="136" spans="1:3" ht="15">
      <c r="A136" s="27"/>
      <c r="B136" s="28"/>
      <c r="C136" s="28"/>
    </row>
    <row r="137" spans="1:3" ht="15">
      <c r="A137" s="27"/>
      <c r="B137" s="28"/>
      <c r="C137" s="28"/>
    </row>
    <row r="138" spans="1:3" ht="15">
      <c r="A138" s="27"/>
      <c r="B138" s="28"/>
      <c r="C138" s="28"/>
    </row>
    <row r="139" spans="1:3" ht="15">
      <c r="A139" s="27"/>
      <c r="B139" s="28"/>
      <c r="C139" s="28"/>
    </row>
    <row r="140" spans="1:3" ht="15">
      <c r="A140" s="27"/>
      <c r="B140" s="28"/>
      <c r="C140" s="28"/>
    </row>
    <row r="141" spans="1:3" ht="15">
      <c r="A141" s="27"/>
      <c r="B141" s="28"/>
      <c r="C141" s="28"/>
    </row>
    <row r="142" spans="1:3" ht="15">
      <c r="A142" s="27"/>
      <c r="B142" s="28"/>
      <c r="C142" s="28"/>
    </row>
    <row r="143" spans="1:3" ht="15">
      <c r="A143" s="27"/>
      <c r="B143" s="28"/>
      <c r="C143" s="28"/>
    </row>
    <row r="144" spans="1:3" ht="15">
      <c r="A144" s="27"/>
      <c r="B144" s="28"/>
      <c r="C144" s="28"/>
    </row>
    <row r="145" spans="1:3" ht="15">
      <c r="A145" s="27"/>
      <c r="B145" s="28"/>
      <c r="C145" s="28"/>
    </row>
    <row r="146" spans="1:3" ht="15">
      <c r="A146" s="27"/>
      <c r="B146" s="28"/>
      <c r="C146" s="28"/>
    </row>
    <row r="147" spans="1:3" ht="15">
      <c r="A147" s="27"/>
      <c r="B147" s="28"/>
      <c r="C147" s="28"/>
    </row>
    <row r="148" spans="1:3" ht="15">
      <c r="A148" s="27"/>
      <c r="B148" s="28"/>
      <c r="C148" s="28"/>
    </row>
    <row r="149" spans="1:3" ht="15">
      <c r="A149" s="27"/>
      <c r="B149" s="28"/>
      <c r="C149" s="28"/>
    </row>
    <row r="150" spans="1:3" ht="15">
      <c r="A150" s="27"/>
      <c r="B150" s="28"/>
      <c r="C150" s="28"/>
    </row>
    <row r="151" spans="1:3" ht="15">
      <c r="A151" s="27"/>
      <c r="B151" s="28"/>
      <c r="C151" s="28"/>
    </row>
    <row r="152" spans="1:3" ht="15">
      <c r="A152" s="27"/>
      <c r="B152" s="28"/>
      <c r="C152" s="28"/>
    </row>
    <row r="153" spans="1:3" ht="15">
      <c r="A153" s="27"/>
      <c r="B153" s="28"/>
      <c r="C153" s="28"/>
    </row>
    <row r="154" spans="1:3" ht="15">
      <c r="A154" s="27"/>
      <c r="B154" s="28"/>
      <c r="C154" s="28"/>
    </row>
    <row r="155" spans="1:3" ht="15">
      <c r="A155" s="27"/>
      <c r="B155" s="28"/>
      <c r="C155" s="28"/>
    </row>
    <row r="156" spans="1:3" ht="15">
      <c r="A156" s="27"/>
      <c r="B156" s="28"/>
      <c r="C156" s="28"/>
    </row>
    <row r="157" spans="1:3" ht="15">
      <c r="A157" s="27"/>
      <c r="B157" s="28"/>
      <c r="C157" s="28"/>
    </row>
    <row r="158" spans="1:3" ht="15">
      <c r="A158" s="27"/>
      <c r="B158" s="28"/>
      <c r="C158" s="28"/>
    </row>
    <row r="159" spans="1:3" ht="15">
      <c r="A159" s="27"/>
      <c r="B159" s="28"/>
      <c r="C159" s="28"/>
    </row>
    <row r="160" spans="1:3" ht="15">
      <c r="A160" s="27"/>
      <c r="B160" s="28"/>
      <c r="C160" s="28"/>
    </row>
    <row r="161" spans="1:3" ht="15">
      <c r="A161" s="27"/>
      <c r="B161" s="28"/>
      <c r="C161" s="28"/>
    </row>
    <row r="162" spans="1:3" ht="15">
      <c r="A162" s="27"/>
      <c r="B162" s="28"/>
      <c r="C162" s="28"/>
    </row>
    <row r="163" spans="1:3" ht="15">
      <c r="A163" s="27"/>
      <c r="B163" s="28"/>
      <c r="C163" s="28"/>
    </row>
    <row r="164" spans="1:3" ht="15">
      <c r="A164" s="27"/>
      <c r="B164" s="28"/>
      <c r="C164" s="28"/>
    </row>
    <row r="165" spans="1:3" ht="15">
      <c r="A165" s="27"/>
      <c r="B165" s="28"/>
      <c r="C165" s="28"/>
    </row>
    <row r="166" spans="1:3" ht="15">
      <c r="A166" s="27"/>
      <c r="B166" s="28"/>
      <c r="C166" s="28"/>
    </row>
    <row r="167" spans="1:3" ht="15">
      <c r="A167" s="27"/>
      <c r="B167" s="28"/>
      <c r="C167" s="28"/>
    </row>
    <row r="168" spans="1:3" ht="15">
      <c r="A168" s="27"/>
      <c r="B168" s="28"/>
      <c r="C168" s="28"/>
    </row>
    <row r="169" spans="1:3" ht="15">
      <c r="A169" s="27"/>
      <c r="B169" s="28"/>
      <c r="C169" s="28"/>
    </row>
    <row r="170" spans="1:3" ht="15">
      <c r="A170" s="27"/>
      <c r="B170" s="28"/>
      <c r="C170" s="28"/>
    </row>
    <row r="171" spans="1:3" ht="15">
      <c r="A171" s="27"/>
      <c r="B171" s="28"/>
      <c r="C171" s="28"/>
    </row>
    <row r="172" spans="1:3" ht="15">
      <c r="A172" s="27"/>
      <c r="B172" s="28"/>
      <c r="C172" s="28"/>
    </row>
    <row r="173" spans="1:3" ht="15">
      <c r="A173" s="27"/>
      <c r="B173" s="28"/>
      <c r="C173" s="28"/>
    </row>
    <row r="174" spans="1:3" ht="15">
      <c r="A174" s="27"/>
      <c r="B174" s="28"/>
      <c r="C174" s="28"/>
    </row>
    <row r="175" spans="1:3" ht="15">
      <c r="A175" s="27"/>
      <c r="B175" s="28"/>
      <c r="C175" s="28"/>
    </row>
    <row r="176" spans="1:3" ht="15">
      <c r="A176" s="27"/>
      <c r="B176" s="28"/>
      <c r="C176" s="28"/>
    </row>
    <row r="177" spans="1:3" ht="15">
      <c r="A177" s="27"/>
      <c r="B177" s="28"/>
      <c r="C177" s="28"/>
    </row>
    <row r="178" spans="1:3" ht="15">
      <c r="A178" s="27"/>
      <c r="B178" s="28"/>
      <c r="C178" s="28"/>
    </row>
    <row r="179" spans="1:3" ht="15">
      <c r="A179" s="27"/>
      <c r="B179" s="28"/>
      <c r="C179" s="28"/>
    </row>
    <row r="180" spans="1:3" ht="15">
      <c r="A180" s="27"/>
      <c r="B180" s="28"/>
      <c r="C180" s="28"/>
    </row>
    <row r="181" spans="1:3" ht="15">
      <c r="A181" s="27"/>
      <c r="B181" s="28"/>
      <c r="C181" s="28"/>
    </row>
  </sheetData>
  <sheetProtection/>
  <mergeCells count="3">
    <mergeCell ref="A7:C7"/>
    <mergeCell ref="A9:B9"/>
    <mergeCell ref="C9:C10"/>
  </mergeCells>
  <printOptions/>
  <pageMargins left="0.984251968503937" right="0.1968503937007874" top="0.1968503937007874" bottom="1.1811023622047245" header="0.5118110236220472" footer="0.5118110236220472"/>
  <pageSetup fitToHeight="2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125" style="9" customWidth="1"/>
    <col min="2" max="2" width="33.125" style="5" customWidth="1"/>
    <col min="3" max="3" width="95.25390625" style="1" customWidth="1"/>
  </cols>
  <sheetData>
    <row r="1" spans="1:3" ht="20.25" customHeight="1">
      <c r="A1" s="2"/>
      <c r="B1" s="12"/>
      <c r="C1" s="14" t="s">
        <v>92</v>
      </c>
    </row>
    <row r="2" spans="1:3" ht="19.5" customHeight="1">
      <c r="A2" s="2"/>
      <c r="B2" s="12"/>
      <c r="C2" s="14" t="s">
        <v>81</v>
      </c>
    </row>
    <row r="3" spans="1:3" ht="19.5" customHeight="1">
      <c r="A3" s="2"/>
      <c r="B3" s="12"/>
      <c r="C3" s="14" t="s">
        <v>87</v>
      </c>
    </row>
    <row r="4" spans="1:3" ht="19.5" customHeight="1">
      <c r="A4" s="2"/>
      <c r="B4" s="12"/>
      <c r="C4" s="14" t="s">
        <v>88</v>
      </c>
    </row>
    <row r="5" spans="1:3" ht="19.5" customHeight="1">
      <c r="A5" s="2"/>
      <c r="B5" s="8"/>
      <c r="C5" s="13" t="s">
        <v>599</v>
      </c>
    </row>
    <row r="6" spans="1:3" ht="20.25" customHeight="1">
      <c r="A6" s="2"/>
      <c r="B6" s="8"/>
      <c r="C6" s="13"/>
    </row>
    <row r="7" spans="1:3" ht="72.75" customHeight="1">
      <c r="A7" s="221" t="s">
        <v>96</v>
      </c>
      <c r="B7" s="221"/>
      <c r="C7" s="221"/>
    </row>
    <row r="8" spans="1:3" ht="24" customHeight="1">
      <c r="A8" s="2"/>
      <c r="B8" s="2"/>
      <c r="C8" s="16"/>
    </row>
    <row r="9" spans="1:7" ht="64.5" customHeight="1">
      <c r="A9" s="226" t="s">
        <v>17</v>
      </c>
      <c r="B9" s="227"/>
      <c r="C9" s="224" t="s">
        <v>90</v>
      </c>
      <c r="G9" s="19"/>
    </row>
    <row r="10" spans="1:7" ht="89.25" customHeight="1">
      <c r="A10" s="15" t="s">
        <v>18</v>
      </c>
      <c r="B10" s="55" t="s">
        <v>89</v>
      </c>
      <c r="C10" s="225"/>
      <c r="G10" s="19"/>
    </row>
    <row r="11" spans="1:7" s="3" customFormat="1" ht="20.25" customHeight="1">
      <c r="A11" s="10">
        <v>1</v>
      </c>
      <c r="B11" s="11">
        <v>2</v>
      </c>
      <c r="C11" s="7">
        <v>3</v>
      </c>
      <c r="G11" s="19"/>
    </row>
    <row r="12" spans="1:3" ht="16.5" thickBot="1">
      <c r="A12" s="46"/>
      <c r="B12" s="47"/>
      <c r="C12" s="48" t="s">
        <v>80</v>
      </c>
    </row>
    <row r="13" spans="1:3" ht="72.75" thickBot="1">
      <c r="A13" s="49">
        <v>802</v>
      </c>
      <c r="B13" s="51" t="s">
        <v>84</v>
      </c>
      <c r="C13" s="50" t="s">
        <v>83</v>
      </c>
    </row>
    <row r="14" spans="1:3" ht="72.75" thickBot="1">
      <c r="A14" s="49">
        <v>802</v>
      </c>
      <c r="B14" s="51" t="s">
        <v>82</v>
      </c>
      <c r="C14" s="50" t="s">
        <v>83</v>
      </c>
    </row>
    <row r="15" spans="1:3" ht="30" customHeight="1">
      <c r="A15" s="240">
        <v>802</v>
      </c>
      <c r="B15" s="241" t="s">
        <v>63</v>
      </c>
      <c r="C15" s="242" t="s">
        <v>57</v>
      </c>
    </row>
    <row r="16" spans="1:3" s="30" customFormat="1" ht="57" customHeight="1" thickBot="1">
      <c r="A16" s="235"/>
      <c r="B16" s="237"/>
      <c r="C16" s="233"/>
    </row>
    <row r="17" spans="1:3" s="30" customFormat="1" ht="30" customHeight="1">
      <c r="A17" s="234">
        <v>802</v>
      </c>
      <c r="B17" s="236" t="s">
        <v>64</v>
      </c>
      <c r="C17" s="232" t="s">
        <v>42</v>
      </c>
    </row>
    <row r="18" spans="1:3" s="30" customFormat="1" ht="45" customHeight="1" thickBot="1">
      <c r="A18" s="235"/>
      <c r="B18" s="237"/>
      <c r="C18" s="233"/>
    </row>
    <row r="19" spans="1:3" s="30" customFormat="1" ht="18.75" thickBot="1">
      <c r="A19" s="38">
        <v>802</v>
      </c>
      <c r="B19" s="76" t="s">
        <v>65</v>
      </c>
      <c r="C19" s="39" t="s">
        <v>43</v>
      </c>
    </row>
    <row r="20" spans="1:3" s="22" customFormat="1" ht="30" customHeight="1">
      <c r="A20" s="238">
        <v>802</v>
      </c>
      <c r="B20" s="230" t="s">
        <v>79</v>
      </c>
      <c r="C20" s="232" t="s">
        <v>44</v>
      </c>
    </row>
    <row r="21" spans="1:3" s="22" customFormat="1" ht="64.5" customHeight="1" thickBot="1">
      <c r="A21" s="239"/>
      <c r="B21" s="231"/>
      <c r="C21" s="233"/>
    </row>
    <row r="22" spans="1:3" s="22" customFormat="1" ht="15" customHeight="1">
      <c r="A22" s="228">
        <v>802</v>
      </c>
      <c r="B22" s="230" t="s">
        <v>78</v>
      </c>
      <c r="C22" s="232" t="s">
        <v>45</v>
      </c>
    </row>
    <row r="23" spans="1:3" s="22" customFormat="1" ht="48.75" customHeight="1" thickBot="1">
      <c r="A23" s="229"/>
      <c r="B23" s="231"/>
      <c r="C23" s="233"/>
    </row>
    <row r="24" spans="1:3" s="22" customFormat="1" ht="54" customHeight="1" thickBot="1">
      <c r="A24" s="40">
        <v>802</v>
      </c>
      <c r="B24" s="76" t="s">
        <v>77</v>
      </c>
      <c r="C24" s="39" t="s">
        <v>46</v>
      </c>
    </row>
    <row r="25" spans="1:3" s="22" customFormat="1" ht="72.75" thickBot="1">
      <c r="A25" s="40">
        <v>802</v>
      </c>
      <c r="B25" s="76" t="s">
        <v>76</v>
      </c>
      <c r="C25" s="39" t="s">
        <v>47</v>
      </c>
    </row>
    <row r="26" spans="1:3" s="22" customFormat="1" ht="47.25" customHeight="1" thickBot="1">
      <c r="A26" s="41">
        <v>802</v>
      </c>
      <c r="B26" s="76" t="s">
        <v>75</v>
      </c>
      <c r="C26" s="39" t="s">
        <v>40</v>
      </c>
    </row>
    <row r="27" spans="1:3" s="22" customFormat="1" ht="60" customHeight="1" thickBot="1">
      <c r="A27" s="41">
        <v>802</v>
      </c>
      <c r="B27" s="76" t="s">
        <v>600</v>
      </c>
      <c r="C27" s="39" t="s">
        <v>601</v>
      </c>
    </row>
    <row r="28" spans="1:3" s="22" customFormat="1" ht="36.75" thickBot="1">
      <c r="A28" s="41">
        <v>802</v>
      </c>
      <c r="B28" s="76" t="s">
        <v>74</v>
      </c>
      <c r="C28" s="42" t="s">
        <v>48</v>
      </c>
    </row>
    <row r="29" spans="1:3" s="22" customFormat="1" ht="36.75" thickBot="1">
      <c r="A29" s="43">
        <v>802</v>
      </c>
      <c r="B29" s="76" t="s">
        <v>73</v>
      </c>
      <c r="C29" s="42" t="s">
        <v>49</v>
      </c>
    </row>
    <row r="30" spans="1:3" s="22" customFormat="1" ht="18.75" thickBot="1">
      <c r="A30" s="44">
        <v>802</v>
      </c>
      <c r="B30" s="76" t="s">
        <v>72</v>
      </c>
      <c r="C30" s="42" t="s">
        <v>50</v>
      </c>
    </row>
    <row r="31" spans="1:3" s="22" customFormat="1" ht="54.75" thickBot="1">
      <c r="A31" s="40">
        <v>802</v>
      </c>
      <c r="B31" s="76" t="s">
        <v>71</v>
      </c>
      <c r="C31" s="42" t="s">
        <v>51</v>
      </c>
    </row>
    <row r="32" spans="1:3" s="22" customFormat="1" ht="54.75" thickBot="1">
      <c r="A32" s="40">
        <v>802</v>
      </c>
      <c r="B32" s="76" t="s">
        <v>70</v>
      </c>
      <c r="C32" s="39" t="s">
        <v>52</v>
      </c>
    </row>
    <row r="33" spans="1:3" s="22" customFormat="1" ht="49.5" customHeight="1" thickBot="1">
      <c r="A33" s="40">
        <v>802</v>
      </c>
      <c r="B33" s="76" t="s">
        <v>69</v>
      </c>
      <c r="C33" s="42" t="s">
        <v>53</v>
      </c>
    </row>
    <row r="34" spans="1:3" s="22" customFormat="1" ht="81" customHeight="1" thickBot="1">
      <c r="A34" s="40">
        <v>802</v>
      </c>
      <c r="B34" s="76" t="s">
        <v>68</v>
      </c>
      <c r="C34" s="39" t="s">
        <v>54</v>
      </c>
    </row>
    <row r="35" spans="1:3" s="22" customFormat="1" ht="96" customHeight="1" thickBot="1">
      <c r="A35" s="40">
        <v>802</v>
      </c>
      <c r="B35" s="76" t="s">
        <v>67</v>
      </c>
      <c r="C35" s="39" t="s">
        <v>55</v>
      </c>
    </row>
    <row r="36" spans="1:3" s="22" customFormat="1" ht="96" customHeight="1" thickBot="1">
      <c r="A36" s="40">
        <v>802</v>
      </c>
      <c r="B36" s="76" t="s">
        <v>66</v>
      </c>
      <c r="C36" s="45" t="s">
        <v>56</v>
      </c>
    </row>
    <row r="37" spans="1:3" s="30" customFormat="1" ht="18.75" thickBot="1">
      <c r="A37" s="49">
        <v>802</v>
      </c>
      <c r="B37" s="51" t="s">
        <v>62</v>
      </c>
      <c r="C37" s="58" t="s">
        <v>41</v>
      </c>
    </row>
    <row r="38" spans="1:3" s="30" customFormat="1" ht="18.75" thickBot="1">
      <c r="A38" s="49">
        <v>802</v>
      </c>
      <c r="B38" s="51" t="s">
        <v>91</v>
      </c>
      <c r="C38" s="59" t="s">
        <v>93</v>
      </c>
    </row>
    <row r="39" spans="1:3" s="30" customFormat="1" ht="36.75" thickBot="1">
      <c r="A39" s="62">
        <v>802</v>
      </c>
      <c r="B39" s="63" t="s">
        <v>86</v>
      </c>
      <c r="C39" s="64" t="s">
        <v>85</v>
      </c>
    </row>
    <row r="40" spans="1:6" s="22" customFormat="1" ht="54.75" thickBot="1">
      <c r="A40" s="66"/>
      <c r="B40" s="67"/>
      <c r="C40" s="68" t="s">
        <v>22</v>
      </c>
      <c r="F40"/>
    </row>
    <row r="41" spans="1:3" s="22" customFormat="1" ht="90.75" thickBot="1">
      <c r="A41" s="69">
        <v>917</v>
      </c>
      <c r="B41" s="70" t="s">
        <v>58</v>
      </c>
      <c r="C41" s="71" t="s">
        <v>59</v>
      </c>
    </row>
    <row r="42" spans="1:3" s="22" customFormat="1" ht="94.5" customHeight="1" thickBot="1">
      <c r="A42" s="69">
        <v>917</v>
      </c>
      <c r="B42" s="70" t="s">
        <v>60</v>
      </c>
      <c r="C42" s="71" t="s">
        <v>42</v>
      </c>
    </row>
    <row r="43" spans="1:3" s="30" customFormat="1" ht="54.75" thickBot="1">
      <c r="A43" s="69">
        <v>917</v>
      </c>
      <c r="B43" s="72" t="s">
        <v>61</v>
      </c>
      <c r="C43" s="73" t="s">
        <v>45</v>
      </c>
    </row>
    <row r="44" spans="1:3" s="30" customFormat="1" ht="45" customHeight="1" thickBot="1">
      <c r="A44" s="69">
        <v>917</v>
      </c>
      <c r="B44" s="72" t="s">
        <v>39</v>
      </c>
      <c r="C44" s="73" t="s">
        <v>40</v>
      </c>
    </row>
    <row r="45" spans="1:3" s="30" customFormat="1" ht="21" customHeight="1" thickBot="1">
      <c r="A45" s="74">
        <v>917</v>
      </c>
      <c r="B45" s="72" t="s">
        <v>62</v>
      </c>
      <c r="C45" s="75" t="s">
        <v>41</v>
      </c>
    </row>
    <row r="46" spans="1:3" s="30" customFormat="1" ht="18.75" hidden="1" thickBot="1">
      <c r="A46" s="49"/>
      <c r="B46" s="51"/>
      <c r="C46" s="58"/>
    </row>
    <row r="47" spans="1:3" s="30" customFormat="1" ht="18.75" hidden="1" thickBot="1">
      <c r="A47" s="49"/>
      <c r="B47" s="51"/>
      <c r="C47" s="59"/>
    </row>
    <row r="48" spans="1:3" s="30" customFormat="1" ht="18.75" hidden="1" thickBot="1">
      <c r="A48" s="62"/>
      <c r="B48" s="63"/>
      <c r="C48" s="64"/>
    </row>
    <row r="49" spans="1:3" s="30" customFormat="1" ht="15">
      <c r="A49" s="9"/>
      <c r="B49" s="5"/>
      <c r="C49" s="1"/>
    </row>
    <row r="50" spans="1:3" s="30" customFormat="1" ht="15">
      <c r="A50" s="9"/>
      <c r="B50" s="5"/>
      <c r="C50" s="1"/>
    </row>
    <row r="51" spans="1:3" s="30" customFormat="1" ht="15">
      <c r="A51" s="9"/>
      <c r="B51" s="5"/>
      <c r="C51" s="1"/>
    </row>
    <row r="52" spans="1:3" s="30" customFormat="1" ht="15">
      <c r="A52" s="9"/>
      <c r="B52" s="5"/>
      <c r="C52" s="1"/>
    </row>
    <row r="53" spans="1:3" s="30" customFormat="1" ht="15">
      <c r="A53" s="9"/>
      <c r="B53" s="5"/>
      <c r="C53" s="1"/>
    </row>
    <row r="54" spans="1:3" s="30" customFormat="1" ht="15">
      <c r="A54" s="9"/>
      <c r="B54" s="5"/>
      <c r="C54" s="1"/>
    </row>
    <row r="55" spans="1:3" s="30" customFormat="1" ht="15">
      <c r="A55" s="9"/>
      <c r="B55" s="5"/>
      <c r="C55" s="1"/>
    </row>
    <row r="56" spans="1:3" s="30" customFormat="1" ht="15">
      <c r="A56" s="9"/>
      <c r="B56" s="5"/>
      <c r="C56" s="1"/>
    </row>
    <row r="57" spans="1:3" s="30" customFormat="1" ht="15">
      <c r="A57" s="9"/>
      <c r="B57" s="5"/>
      <c r="C57" s="1"/>
    </row>
    <row r="58" spans="1:3" s="30" customFormat="1" ht="15">
      <c r="A58" s="9"/>
      <c r="B58" s="5"/>
      <c r="C58" s="1"/>
    </row>
    <row r="59" spans="1:3" s="30" customFormat="1" ht="15">
      <c r="A59" s="9"/>
      <c r="B59" s="5"/>
      <c r="C59" s="1"/>
    </row>
    <row r="60" spans="1:3" s="30" customFormat="1" ht="15">
      <c r="A60" s="9"/>
      <c r="B60" s="5"/>
      <c r="C60" s="1"/>
    </row>
    <row r="61" spans="1:3" s="30" customFormat="1" ht="15">
      <c r="A61" s="9"/>
      <c r="B61" s="5"/>
      <c r="C61" s="1"/>
    </row>
    <row r="62" spans="1:3" s="30" customFormat="1" ht="15">
      <c r="A62" s="9"/>
      <c r="B62" s="5"/>
      <c r="C62" s="1"/>
    </row>
    <row r="63" spans="1:3" s="30" customFormat="1" ht="15">
      <c r="A63" s="9"/>
      <c r="B63" s="5"/>
      <c r="C63" s="1"/>
    </row>
    <row r="64" spans="1:3" s="30" customFormat="1" ht="15">
      <c r="A64" s="9"/>
      <c r="B64" s="5"/>
      <c r="C64" s="1"/>
    </row>
    <row r="65" spans="1:3" s="30" customFormat="1" ht="15">
      <c r="A65" s="9"/>
      <c r="B65" s="5"/>
      <c r="C65" s="1"/>
    </row>
    <row r="66" spans="1:3" s="30" customFormat="1" ht="15">
      <c r="A66" s="9"/>
      <c r="B66" s="5"/>
      <c r="C66" s="1"/>
    </row>
    <row r="67" spans="1:3" s="30" customFormat="1" ht="15">
      <c r="A67" s="9"/>
      <c r="B67" s="5"/>
      <c r="C67" s="1"/>
    </row>
    <row r="68" spans="1:3" s="30" customFormat="1" ht="15">
      <c r="A68" s="9"/>
      <c r="B68" s="5"/>
      <c r="C68" s="1"/>
    </row>
    <row r="69" spans="1:3" s="30" customFormat="1" ht="15">
      <c r="A69" s="9"/>
      <c r="B69" s="5"/>
      <c r="C69" s="1"/>
    </row>
    <row r="70" spans="1:3" s="30" customFormat="1" ht="15">
      <c r="A70" s="9"/>
      <c r="B70" s="5"/>
      <c r="C70" s="1"/>
    </row>
    <row r="71" spans="1:3" s="30" customFormat="1" ht="15">
      <c r="A71" s="9"/>
      <c r="B71" s="5"/>
      <c r="C71" s="1"/>
    </row>
    <row r="72" spans="1:3" s="30" customFormat="1" ht="15">
      <c r="A72" s="9"/>
      <c r="B72" s="5"/>
      <c r="C72" s="1"/>
    </row>
    <row r="73" spans="1:3" s="30" customFormat="1" ht="15">
      <c r="A73" s="9"/>
      <c r="B73" s="5"/>
      <c r="C73" s="1"/>
    </row>
    <row r="74" spans="1:3" s="30" customFormat="1" ht="15">
      <c r="A74" s="9"/>
      <c r="B74" s="5"/>
      <c r="C74" s="1"/>
    </row>
    <row r="75" spans="1:3" s="30" customFormat="1" ht="15">
      <c r="A75" s="9"/>
      <c r="B75" s="5"/>
      <c r="C75" s="1"/>
    </row>
    <row r="76" spans="1:3" s="30" customFormat="1" ht="15">
      <c r="A76" s="9"/>
      <c r="B76" s="5"/>
      <c r="C76" s="1"/>
    </row>
    <row r="77" spans="1:3" s="30" customFormat="1" ht="15">
      <c r="A77" s="9"/>
      <c r="B77" s="5"/>
      <c r="C77" s="1"/>
    </row>
    <row r="78" spans="1:3" s="30" customFormat="1" ht="15">
      <c r="A78" s="9"/>
      <c r="B78" s="5"/>
      <c r="C78" s="1"/>
    </row>
    <row r="79" spans="1:3" s="30" customFormat="1" ht="15">
      <c r="A79" s="9"/>
      <c r="B79" s="5"/>
      <c r="C79" s="1"/>
    </row>
    <row r="80" spans="1:3" s="30" customFormat="1" ht="15">
      <c r="A80" s="9"/>
      <c r="B80" s="5"/>
      <c r="C80" s="1"/>
    </row>
    <row r="81" spans="1:3" s="30" customFormat="1" ht="15">
      <c r="A81" s="9"/>
      <c r="B81" s="5"/>
      <c r="C81" s="1"/>
    </row>
    <row r="82" spans="1:3" s="30" customFormat="1" ht="15">
      <c r="A82" s="9"/>
      <c r="B82" s="5"/>
      <c r="C82" s="1"/>
    </row>
    <row r="83" spans="1:3" s="30" customFormat="1" ht="15">
      <c r="A83" s="9"/>
      <c r="B83" s="5"/>
      <c r="C83" s="1"/>
    </row>
    <row r="84" spans="1:3" s="30" customFormat="1" ht="15">
      <c r="A84" s="9"/>
      <c r="B84" s="5"/>
      <c r="C84" s="1"/>
    </row>
    <row r="85" spans="1:3" s="30" customFormat="1" ht="15">
      <c r="A85" s="9"/>
      <c r="B85" s="5"/>
      <c r="C85" s="1"/>
    </row>
    <row r="86" spans="1:3" s="30" customFormat="1" ht="15">
      <c r="A86" s="9"/>
      <c r="B86" s="5"/>
      <c r="C86" s="1"/>
    </row>
    <row r="87" spans="1:3" s="30" customFormat="1" ht="15">
      <c r="A87" s="9"/>
      <c r="B87" s="5"/>
      <c r="C87" s="1"/>
    </row>
    <row r="88" spans="1:3" s="30" customFormat="1" ht="15">
      <c r="A88" s="9"/>
      <c r="B88" s="5"/>
      <c r="C88" s="1"/>
    </row>
    <row r="89" spans="1:3" s="30" customFormat="1" ht="15">
      <c r="A89" s="9"/>
      <c r="B89" s="5"/>
      <c r="C89" s="1"/>
    </row>
    <row r="90" spans="1:3" s="30" customFormat="1" ht="15">
      <c r="A90" s="9"/>
      <c r="B90" s="5"/>
      <c r="C90" s="1"/>
    </row>
    <row r="91" spans="1:3" s="30" customFormat="1" ht="15">
      <c r="A91" s="9"/>
      <c r="B91" s="5"/>
      <c r="C91" s="1"/>
    </row>
    <row r="92" spans="1:3" s="30" customFormat="1" ht="15">
      <c r="A92" s="9"/>
      <c r="B92" s="5"/>
      <c r="C92" s="1"/>
    </row>
    <row r="93" spans="1:3" s="30" customFormat="1" ht="15">
      <c r="A93" s="9"/>
      <c r="B93" s="5"/>
      <c r="C93" s="1"/>
    </row>
    <row r="94" spans="1:3" s="30" customFormat="1" ht="15">
      <c r="A94" s="9"/>
      <c r="B94" s="5"/>
      <c r="C94" s="1"/>
    </row>
    <row r="95" spans="1:3" s="30" customFormat="1" ht="15">
      <c r="A95" s="9"/>
      <c r="B95" s="5"/>
      <c r="C95" s="1"/>
    </row>
    <row r="96" spans="1:3" s="30" customFormat="1" ht="15">
      <c r="A96" s="9"/>
      <c r="B96" s="5"/>
      <c r="C96" s="1"/>
    </row>
    <row r="97" spans="1:3" s="30" customFormat="1" ht="15">
      <c r="A97" s="9"/>
      <c r="B97" s="5"/>
      <c r="C97" s="1"/>
    </row>
    <row r="98" spans="1:3" s="30" customFormat="1" ht="15">
      <c r="A98" s="9"/>
      <c r="B98" s="5"/>
      <c r="C98" s="1"/>
    </row>
    <row r="99" spans="1:3" s="30" customFormat="1" ht="15">
      <c r="A99" s="9"/>
      <c r="B99" s="5"/>
      <c r="C99" s="1"/>
    </row>
    <row r="100" spans="1:3" s="30" customFormat="1" ht="15">
      <c r="A100" s="9"/>
      <c r="B100" s="5"/>
      <c r="C100" s="1"/>
    </row>
    <row r="101" spans="1:3" s="30" customFormat="1" ht="15">
      <c r="A101" s="9"/>
      <c r="B101" s="5"/>
      <c r="C101" s="1"/>
    </row>
    <row r="102" spans="1:3" s="30" customFormat="1" ht="15">
      <c r="A102" s="9"/>
      <c r="B102" s="5"/>
      <c r="C102" s="1"/>
    </row>
    <row r="103" spans="1:3" s="30" customFormat="1" ht="15">
      <c r="A103" s="9"/>
      <c r="B103" s="5"/>
      <c r="C103" s="1"/>
    </row>
    <row r="104" spans="1:3" s="30" customFormat="1" ht="15">
      <c r="A104" s="9"/>
      <c r="B104" s="5"/>
      <c r="C104" s="1"/>
    </row>
    <row r="105" spans="1:3" s="30" customFormat="1" ht="15">
      <c r="A105" s="9"/>
      <c r="B105" s="5"/>
      <c r="C105" s="1"/>
    </row>
    <row r="106" spans="1:3" s="30" customFormat="1" ht="15">
      <c r="A106" s="9"/>
      <c r="B106" s="5"/>
      <c r="C106" s="1"/>
    </row>
    <row r="107" spans="1:3" s="30" customFormat="1" ht="15">
      <c r="A107" s="9"/>
      <c r="B107" s="5"/>
      <c r="C107" s="1"/>
    </row>
    <row r="108" spans="1:3" s="30" customFormat="1" ht="15">
      <c r="A108" s="9"/>
      <c r="B108" s="5"/>
      <c r="C108" s="1"/>
    </row>
    <row r="109" spans="1:3" s="30" customFormat="1" ht="15">
      <c r="A109" s="9"/>
      <c r="B109" s="5"/>
      <c r="C109" s="1"/>
    </row>
    <row r="110" spans="1:3" s="30" customFormat="1" ht="15">
      <c r="A110" s="9"/>
      <c r="B110" s="5"/>
      <c r="C110" s="1"/>
    </row>
    <row r="111" spans="1:3" s="30" customFormat="1" ht="15">
      <c r="A111" s="9"/>
      <c r="B111" s="5"/>
      <c r="C111" s="1"/>
    </row>
    <row r="112" spans="1:3" s="30" customFormat="1" ht="15">
      <c r="A112" s="9"/>
      <c r="B112" s="5"/>
      <c r="C112" s="1"/>
    </row>
    <row r="113" spans="1:3" s="30" customFormat="1" ht="15">
      <c r="A113" s="9"/>
      <c r="B113" s="5"/>
      <c r="C113" s="1"/>
    </row>
    <row r="114" spans="1:3" s="30" customFormat="1" ht="15">
      <c r="A114" s="9"/>
      <c r="B114" s="5"/>
      <c r="C114" s="1"/>
    </row>
    <row r="115" spans="1:3" s="30" customFormat="1" ht="15">
      <c r="A115" s="9"/>
      <c r="B115" s="5"/>
      <c r="C115" s="1"/>
    </row>
    <row r="116" spans="1:3" s="30" customFormat="1" ht="15">
      <c r="A116" s="9"/>
      <c r="B116" s="5"/>
      <c r="C116" s="1"/>
    </row>
    <row r="117" spans="1:3" s="30" customFormat="1" ht="15">
      <c r="A117" s="9"/>
      <c r="B117" s="5"/>
      <c r="C117" s="1"/>
    </row>
    <row r="118" spans="1:3" s="30" customFormat="1" ht="15">
      <c r="A118" s="9"/>
      <c r="B118" s="5"/>
      <c r="C118" s="1"/>
    </row>
    <row r="119" spans="1:3" s="30" customFormat="1" ht="15">
      <c r="A119" s="9"/>
      <c r="B119" s="5"/>
      <c r="C119" s="1"/>
    </row>
    <row r="120" spans="1:3" s="30" customFormat="1" ht="15">
      <c r="A120" s="9"/>
      <c r="B120" s="5"/>
      <c r="C120" s="1"/>
    </row>
    <row r="121" spans="1:3" s="30" customFormat="1" ht="15">
      <c r="A121" s="9"/>
      <c r="B121" s="5"/>
      <c r="C121" s="1"/>
    </row>
    <row r="122" spans="1:3" s="30" customFormat="1" ht="15">
      <c r="A122" s="9"/>
      <c r="B122" s="5"/>
      <c r="C122" s="1"/>
    </row>
    <row r="123" spans="1:3" s="30" customFormat="1" ht="15">
      <c r="A123" s="9"/>
      <c r="B123" s="5"/>
      <c r="C123" s="1"/>
    </row>
    <row r="124" spans="1:3" s="30" customFormat="1" ht="15">
      <c r="A124" s="9"/>
      <c r="B124" s="5"/>
      <c r="C124" s="1"/>
    </row>
    <row r="125" spans="1:3" s="30" customFormat="1" ht="15">
      <c r="A125" s="9"/>
      <c r="B125" s="5"/>
      <c r="C125" s="1"/>
    </row>
    <row r="126" spans="1:3" s="30" customFormat="1" ht="15">
      <c r="A126" s="9"/>
      <c r="B126" s="5"/>
      <c r="C126" s="1"/>
    </row>
    <row r="127" spans="1:3" s="30" customFormat="1" ht="15">
      <c r="A127" s="9"/>
      <c r="B127" s="5"/>
      <c r="C127" s="1"/>
    </row>
    <row r="128" spans="1:3" s="30" customFormat="1" ht="15">
      <c r="A128" s="9"/>
      <c r="B128" s="5"/>
      <c r="C128" s="1"/>
    </row>
    <row r="129" spans="1:3" s="30" customFormat="1" ht="15">
      <c r="A129" s="9"/>
      <c r="B129" s="5"/>
      <c r="C129" s="1"/>
    </row>
    <row r="130" spans="1:3" s="30" customFormat="1" ht="15">
      <c r="A130" s="9"/>
      <c r="B130" s="5"/>
      <c r="C130" s="1"/>
    </row>
    <row r="131" spans="1:3" s="30" customFormat="1" ht="15">
      <c r="A131" s="9"/>
      <c r="B131" s="5"/>
      <c r="C131" s="1"/>
    </row>
    <row r="132" spans="1:3" s="30" customFormat="1" ht="15">
      <c r="A132" s="9"/>
      <c r="B132" s="5"/>
      <c r="C132" s="1"/>
    </row>
    <row r="133" spans="1:3" s="30" customFormat="1" ht="15">
      <c r="A133" s="9"/>
      <c r="B133" s="5"/>
      <c r="C133" s="1"/>
    </row>
    <row r="134" spans="1:3" s="30" customFormat="1" ht="15">
      <c r="A134" s="9"/>
      <c r="B134" s="5"/>
      <c r="C134" s="1"/>
    </row>
    <row r="135" spans="1:3" s="30" customFormat="1" ht="15">
      <c r="A135" s="9"/>
      <c r="B135" s="5"/>
      <c r="C135" s="1"/>
    </row>
    <row r="136" spans="1:3" s="30" customFormat="1" ht="15">
      <c r="A136" s="9"/>
      <c r="B136" s="5"/>
      <c r="C136" s="1"/>
    </row>
    <row r="137" spans="1:3" s="30" customFormat="1" ht="15">
      <c r="A137" s="9"/>
      <c r="B137" s="5"/>
      <c r="C137" s="1"/>
    </row>
    <row r="138" spans="1:3" s="30" customFormat="1" ht="15">
      <c r="A138" s="9"/>
      <c r="B138" s="5"/>
      <c r="C138" s="1"/>
    </row>
    <row r="139" spans="1:3" s="30" customFormat="1" ht="15">
      <c r="A139" s="9"/>
      <c r="B139" s="5"/>
      <c r="C139" s="1"/>
    </row>
    <row r="140" spans="1:3" s="30" customFormat="1" ht="15">
      <c r="A140" s="9"/>
      <c r="B140" s="5"/>
      <c r="C140" s="1"/>
    </row>
    <row r="141" spans="1:3" s="30" customFormat="1" ht="15">
      <c r="A141" s="9"/>
      <c r="B141" s="5"/>
      <c r="C141" s="1"/>
    </row>
    <row r="142" spans="1:3" s="30" customFormat="1" ht="15">
      <c r="A142" s="9"/>
      <c r="B142" s="5"/>
      <c r="C142" s="1"/>
    </row>
    <row r="143" spans="1:3" s="30" customFormat="1" ht="15">
      <c r="A143" s="9"/>
      <c r="B143" s="5"/>
      <c r="C143" s="1"/>
    </row>
    <row r="144" spans="1:3" s="30" customFormat="1" ht="15">
      <c r="A144" s="9"/>
      <c r="B144" s="5"/>
      <c r="C144" s="1"/>
    </row>
    <row r="145" spans="1:3" s="30" customFormat="1" ht="15">
      <c r="A145" s="9"/>
      <c r="B145" s="5"/>
      <c r="C145" s="1"/>
    </row>
    <row r="146" spans="1:3" s="30" customFormat="1" ht="15">
      <c r="A146" s="9"/>
      <c r="B146" s="5"/>
      <c r="C146" s="1"/>
    </row>
    <row r="147" spans="1:3" s="30" customFormat="1" ht="15">
      <c r="A147" s="9"/>
      <c r="B147" s="5"/>
      <c r="C147" s="1"/>
    </row>
    <row r="148" spans="1:3" s="30" customFormat="1" ht="15">
      <c r="A148" s="9"/>
      <c r="B148" s="5"/>
      <c r="C148" s="1"/>
    </row>
    <row r="149" spans="1:3" s="30" customFormat="1" ht="15">
      <c r="A149" s="9"/>
      <c r="B149" s="5"/>
      <c r="C149" s="1"/>
    </row>
    <row r="150" spans="1:3" s="30" customFormat="1" ht="15">
      <c r="A150" s="9"/>
      <c r="B150" s="5"/>
      <c r="C150" s="1"/>
    </row>
    <row r="151" spans="1:3" s="30" customFormat="1" ht="15">
      <c r="A151" s="9"/>
      <c r="B151" s="5"/>
      <c r="C151" s="1"/>
    </row>
    <row r="152" spans="1:3" s="30" customFormat="1" ht="15">
      <c r="A152" s="9"/>
      <c r="B152" s="5"/>
      <c r="C152" s="1"/>
    </row>
    <row r="153" spans="1:3" s="30" customFormat="1" ht="15">
      <c r="A153" s="9"/>
      <c r="B153" s="5"/>
      <c r="C153" s="1"/>
    </row>
    <row r="154" spans="1:3" s="30" customFormat="1" ht="15">
      <c r="A154" s="9"/>
      <c r="B154" s="5"/>
      <c r="C154" s="1"/>
    </row>
    <row r="155" spans="1:3" s="30" customFormat="1" ht="15">
      <c r="A155" s="9"/>
      <c r="B155" s="5"/>
      <c r="C155" s="1"/>
    </row>
    <row r="156" spans="1:3" s="30" customFormat="1" ht="15">
      <c r="A156" s="9"/>
      <c r="B156" s="5"/>
      <c r="C156" s="1"/>
    </row>
    <row r="157" spans="1:3" s="30" customFormat="1" ht="15">
      <c r="A157" s="9"/>
      <c r="B157" s="5"/>
      <c r="C157" s="1"/>
    </row>
    <row r="158" spans="1:3" s="30" customFormat="1" ht="15">
      <c r="A158" s="9"/>
      <c r="B158" s="5"/>
      <c r="C158" s="1"/>
    </row>
    <row r="159" spans="1:3" s="30" customFormat="1" ht="15">
      <c r="A159" s="9"/>
      <c r="B159" s="5"/>
      <c r="C159" s="1"/>
    </row>
    <row r="160" spans="1:3" s="30" customFormat="1" ht="15">
      <c r="A160" s="9"/>
      <c r="B160" s="5"/>
      <c r="C160" s="1"/>
    </row>
    <row r="161" spans="1:3" s="30" customFormat="1" ht="15">
      <c r="A161" s="9"/>
      <c r="B161" s="5"/>
      <c r="C161" s="1"/>
    </row>
    <row r="162" spans="1:3" s="30" customFormat="1" ht="15">
      <c r="A162" s="9"/>
      <c r="B162" s="5"/>
      <c r="C162" s="1"/>
    </row>
    <row r="163" spans="1:3" s="30" customFormat="1" ht="15">
      <c r="A163" s="9"/>
      <c r="B163" s="5"/>
      <c r="C163" s="1"/>
    </row>
    <row r="164" spans="1:3" s="30" customFormat="1" ht="15">
      <c r="A164" s="9"/>
      <c r="B164" s="5"/>
      <c r="C164" s="1"/>
    </row>
    <row r="165" spans="1:3" s="30" customFormat="1" ht="15">
      <c r="A165" s="9"/>
      <c r="B165" s="5"/>
      <c r="C165" s="1"/>
    </row>
    <row r="166" spans="1:3" s="30" customFormat="1" ht="15">
      <c r="A166" s="9"/>
      <c r="B166" s="5"/>
      <c r="C166" s="1"/>
    </row>
    <row r="167" spans="1:3" s="30" customFormat="1" ht="15">
      <c r="A167" s="9"/>
      <c r="B167" s="5"/>
      <c r="C167" s="1"/>
    </row>
    <row r="168" spans="1:3" s="30" customFormat="1" ht="15">
      <c r="A168" s="9"/>
      <c r="B168" s="5"/>
      <c r="C168" s="1"/>
    </row>
    <row r="169" spans="1:3" s="30" customFormat="1" ht="15">
      <c r="A169" s="9"/>
      <c r="B169" s="5"/>
      <c r="C169" s="1"/>
    </row>
    <row r="170" spans="1:3" s="30" customFormat="1" ht="15">
      <c r="A170" s="9"/>
      <c r="B170" s="5"/>
      <c r="C170" s="1"/>
    </row>
    <row r="171" spans="1:3" s="30" customFormat="1" ht="15">
      <c r="A171" s="9"/>
      <c r="B171" s="5"/>
      <c r="C171" s="1"/>
    </row>
    <row r="172" spans="1:3" s="30" customFormat="1" ht="15">
      <c r="A172" s="9"/>
      <c r="B172" s="5"/>
      <c r="C172" s="1"/>
    </row>
    <row r="173" spans="1:3" s="30" customFormat="1" ht="15">
      <c r="A173" s="9"/>
      <c r="B173" s="5"/>
      <c r="C173" s="1"/>
    </row>
    <row r="174" spans="1:3" s="30" customFormat="1" ht="15">
      <c r="A174" s="9"/>
      <c r="B174" s="5"/>
      <c r="C174" s="1"/>
    </row>
    <row r="175" spans="1:3" s="30" customFormat="1" ht="15">
      <c r="A175" s="9"/>
      <c r="B175" s="5"/>
      <c r="C175" s="1"/>
    </row>
    <row r="176" spans="1:3" s="30" customFormat="1" ht="15">
      <c r="A176" s="9"/>
      <c r="B176" s="5"/>
      <c r="C176" s="1"/>
    </row>
    <row r="177" spans="1:3" s="30" customFormat="1" ht="15">
      <c r="A177" s="9"/>
      <c r="B177" s="5"/>
      <c r="C177" s="1"/>
    </row>
    <row r="178" spans="1:3" s="30" customFormat="1" ht="15">
      <c r="A178" s="9"/>
      <c r="B178" s="5"/>
      <c r="C178" s="1"/>
    </row>
    <row r="179" spans="1:3" s="30" customFormat="1" ht="15">
      <c r="A179" s="9"/>
      <c r="B179" s="5"/>
      <c r="C179" s="1"/>
    </row>
    <row r="180" spans="1:3" s="30" customFormat="1" ht="15">
      <c r="A180" s="9"/>
      <c r="B180" s="5"/>
      <c r="C180" s="1"/>
    </row>
    <row r="181" spans="1:3" s="30" customFormat="1" ht="15">
      <c r="A181" s="9"/>
      <c r="B181" s="5"/>
      <c r="C181" s="1"/>
    </row>
    <row r="182" spans="1:3" s="30" customFormat="1" ht="15">
      <c r="A182" s="9"/>
      <c r="B182" s="5"/>
      <c r="C182" s="1"/>
    </row>
    <row r="183" spans="1:3" s="30" customFormat="1" ht="15">
      <c r="A183" s="9"/>
      <c r="B183" s="5"/>
      <c r="C183" s="1"/>
    </row>
    <row r="184" spans="1:3" s="30" customFormat="1" ht="15">
      <c r="A184" s="9"/>
      <c r="B184" s="5"/>
      <c r="C184" s="1"/>
    </row>
    <row r="185" spans="1:3" s="30" customFormat="1" ht="15">
      <c r="A185" s="9"/>
      <c r="B185" s="5"/>
      <c r="C185" s="1"/>
    </row>
    <row r="186" spans="1:3" s="30" customFormat="1" ht="15">
      <c r="A186" s="9"/>
      <c r="B186" s="5"/>
      <c r="C186" s="1"/>
    </row>
    <row r="187" spans="1:3" s="30" customFormat="1" ht="15">
      <c r="A187" s="9"/>
      <c r="B187" s="5"/>
      <c r="C187" s="1"/>
    </row>
    <row r="188" spans="1:3" s="30" customFormat="1" ht="15">
      <c r="A188" s="9"/>
      <c r="B188" s="5"/>
      <c r="C188" s="1"/>
    </row>
    <row r="189" spans="1:3" s="30" customFormat="1" ht="15">
      <c r="A189" s="9"/>
      <c r="B189" s="5"/>
      <c r="C189" s="1"/>
    </row>
  </sheetData>
  <sheetProtection/>
  <mergeCells count="15">
    <mergeCell ref="A22:A23"/>
    <mergeCell ref="B22:B23"/>
    <mergeCell ref="C22:C23"/>
    <mergeCell ref="A17:A18"/>
    <mergeCell ref="B17:B18"/>
    <mergeCell ref="C17:C18"/>
    <mergeCell ref="A20:A21"/>
    <mergeCell ref="B20:B21"/>
    <mergeCell ref="C20:C21"/>
    <mergeCell ref="A7:C7"/>
    <mergeCell ref="A9:B9"/>
    <mergeCell ref="C9:C10"/>
    <mergeCell ref="A15:A16"/>
    <mergeCell ref="B15:B16"/>
    <mergeCell ref="C15:C1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13.125" style="9" customWidth="1"/>
    <col min="2" max="2" width="33.125" style="5" customWidth="1"/>
    <col min="3" max="3" width="95.25390625" style="1" customWidth="1"/>
  </cols>
  <sheetData>
    <row r="1" spans="1:3" ht="20.25" customHeight="1">
      <c r="A1" s="2"/>
      <c r="B1" s="12"/>
      <c r="C1" s="14" t="s">
        <v>92</v>
      </c>
    </row>
    <row r="2" spans="1:3" ht="19.5" customHeight="1">
      <c r="A2" s="2"/>
      <c r="B2" s="12"/>
      <c r="C2" s="14" t="s">
        <v>81</v>
      </c>
    </row>
    <row r="3" spans="1:3" ht="19.5" customHeight="1">
      <c r="A3" s="2"/>
      <c r="B3" s="12"/>
      <c r="C3" s="14" t="s">
        <v>87</v>
      </c>
    </row>
    <row r="4" spans="1:3" ht="19.5" customHeight="1">
      <c r="A4" s="2"/>
      <c r="B4" s="12"/>
      <c r="C4" s="14" t="s">
        <v>88</v>
      </c>
    </row>
    <row r="5" spans="1:3" ht="19.5" customHeight="1">
      <c r="A5" s="2"/>
      <c r="B5" s="8"/>
      <c r="C5" s="13" t="s">
        <v>599</v>
      </c>
    </row>
    <row r="6" spans="1:3" ht="20.25" customHeight="1">
      <c r="A6" s="2"/>
      <c r="B6" s="8"/>
      <c r="C6" s="13"/>
    </row>
    <row r="7" spans="1:3" ht="72.75" customHeight="1">
      <c r="A7" s="221" t="s">
        <v>96</v>
      </c>
      <c r="B7" s="221"/>
      <c r="C7" s="221"/>
    </row>
    <row r="8" spans="1:3" ht="24" customHeight="1">
      <c r="A8" s="2"/>
      <c r="B8" s="2"/>
      <c r="C8" s="16"/>
    </row>
    <row r="9" spans="1:7" ht="64.5" customHeight="1">
      <c r="A9" s="226" t="s">
        <v>17</v>
      </c>
      <c r="B9" s="227"/>
      <c r="C9" s="224" t="s">
        <v>90</v>
      </c>
      <c r="G9" s="19"/>
    </row>
    <row r="10" spans="1:7" ht="89.25" customHeight="1">
      <c r="A10" s="15" t="s">
        <v>18</v>
      </c>
      <c r="B10" s="55" t="s">
        <v>89</v>
      </c>
      <c r="C10" s="225"/>
      <c r="G10" s="19"/>
    </row>
    <row r="11" spans="1:7" s="3" customFormat="1" ht="20.25" customHeight="1">
      <c r="A11" s="10">
        <v>1</v>
      </c>
      <c r="B11" s="11">
        <v>2</v>
      </c>
      <c r="C11" s="7">
        <v>3</v>
      </c>
      <c r="G11" s="19"/>
    </row>
    <row r="12" spans="1:3" ht="16.5" thickBot="1">
      <c r="A12" s="46"/>
      <c r="B12" s="47"/>
      <c r="C12" s="48" t="s">
        <v>80</v>
      </c>
    </row>
    <row r="13" spans="1:3" ht="72.75" thickBot="1">
      <c r="A13" s="49">
        <v>802</v>
      </c>
      <c r="B13" s="51" t="s">
        <v>84</v>
      </c>
      <c r="C13" s="50" t="s">
        <v>83</v>
      </c>
    </row>
    <row r="14" spans="1:3" ht="72.75" thickBot="1">
      <c r="A14" s="49">
        <v>802</v>
      </c>
      <c r="B14" s="51" t="s">
        <v>82</v>
      </c>
      <c r="C14" s="50" t="s">
        <v>83</v>
      </c>
    </row>
    <row r="15" spans="1:3" ht="30" customHeight="1">
      <c r="A15" s="240">
        <v>802</v>
      </c>
      <c r="B15" s="241" t="s">
        <v>63</v>
      </c>
      <c r="C15" s="242" t="s">
        <v>57</v>
      </c>
    </row>
    <row r="16" spans="1:3" s="30" customFormat="1" ht="57" customHeight="1" thickBot="1">
      <c r="A16" s="235"/>
      <c r="B16" s="237"/>
      <c r="C16" s="233"/>
    </row>
    <row r="17" spans="1:3" s="30" customFormat="1" ht="30" customHeight="1">
      <c r="A17" s="234">
        <v>802</v>
      </c>
      <c r="B17" s="236" t="s">
        <v>64</v>
      </c>
      <c r="C17" s="232" t="s">
        <v>42</v>
      </c>
    </row>
    <row r="18" spans="1:3" s="30" customFormat="1" ht="45" customHeight="1" thickBot="1">
      <c r="A18" s="235"/>
      <c r="B18" s="237"/>
      <c r="C18" s="233"/>
    </row>
    <row r="19" spans="1:3" s="30" customFormat="1" ht="18.75" thickBot="1">
      <c r="A19" s="38">
        <v>802</v>
      </c>
      <c r="B19" s="76" t="s">
        <v>65</v>
      </c>
      <c r="C19" s="39" t="s">
        <v>43</v>
      </c>
    </row>
    <row r="20" spans="1:3" s="22" customFormat="1" ht="30" customHeight="1">
      <c r="A20" s="238">
        <v>802</v>
      </c>
      <c r="B20" s="230" t="s">
        <v>79</v>
      </c>
      <c r="C20" s="232" t="s">
        <v>44</v>
      </c>
    </row>
    <row r="21" spans="1:3" s="22" customFormat="1" ht="64.5" customHeight="1" thickBot="1">
      <c r="A21" s="239"/>
      <c r="B21" s="231"/>
      <c r="C21" s="233"/>
    </row>
    <row r="22" spans="1:3" s="22" customFormat="1" ht="15" customHeight="1">
      <c r="A22" s="228">
        <v>802</v>
      </c>
      <c r="B22" s="230" t="s">
        <v>78</v>
      </c>
      <c r="C22" s="232" t="s">
        <v>45</v>
      </c>
    </row>
    <row r="23" spans="1:3" s="22" customFormat="1" ht="48.75" customHeight="1" thickBot="1">
      <c r="A23" s="229"/>
      <c r="B23" s="231"/>
      <c r="C23" s="233"/>
    </row>
    <row r="24" spans="1:3" s="22" customFormat="1" ht="54" customHeight="1" thickBot="1">
      <c r="A24" s="40">
        <v>802</v>
      </c>
      <c r="B24" s="76" t="s">
        <v>77</v>
      </c>
      <c r="C24" s="39" t="s">
        <v>46</v>
      </c>
    </row>
    <row r="25" spans="1:3" s="22" customFormat="1" ht="72.75" thickBot="1">
      <c r="A25" s="40">
        <v>802</v>
      </c>
      <c r="B25" s="76" t="s">
        <v>76</v>
      </c>
      <c r="C25" s="39" t="s">
        <v>47</v>
      </c>
    </row>
    <row r="26" spans="1:3" s="22" customFormat="1" ht="47.25" customHeight="1" thickBot="1">
      <c r="A26" s="41">
        <v>802</v>
      </c>
      <c r="B26" s="76" t="s">
        <v>75</v>
      </c>
      <c r="C26" s="39" t="s">
        <v>40</v>
      </c>
    </row>
    <row r="27" spans="1:3" s="22" customFormat="1" ht="60" customHeight="1" thickBot="1">
      <c r="A27" s="41">
        <v>802</v>
      </c>
      <c r="B27" s="76" t="s">
        <v>600</v>
      </c>
      <c r="C27" s="39" t="s">
        <v>601</v>
      </c>
    </row>
    <row r="28" spans="1:3" s="22" customFormat="1" ht="36.75" thickBot="1">
      <c r="A28" s="41">
        <v>802</v>
      </c>
      <c r="B28" s="76" t="s">
        <v>74</v>
      </c>
      <c r="C28" s="42" t="s">
        <v>48</v>
      </c>
    </row>
    <row r="29" spans="1:3" s="22" customFormat="1" ht="36.75" thickBot="1">
      <c r="A29" s="43">
        <v>802</v>
      </c>
      <c r="B29" s="76" t="s">
        <v>73</v>
      </c>
      <c r="C29" s="42" t="s">
        <v>49</v>
      </c>
    </row>
    <row r="30" spans="1:3" s="22" customFormat="1" ht="18.75" thickBot="1">
      <c r="A30" s="44">
        <v>802</v>
      </c>
      <c r="B30" s="76" t="s">
        <v>72</v>
      </c>
      <c r="C30" s="42" t="s">
        <v>50</v>
      </c>
    </row>
    <row r="31" spans="1:3" s="22" customFormat="1" ht="54.75" thickBot="1">
      <c r="A31" s="40">
        <v>802</v>
      </c>
      <c r="B31" s="76" t="s">
        <v>71</v>
      </c>
      <c r="C31" s="42" t="s">
        <v>51</v>
      </c>
    </row>
    <row r="32" spans="1:3" s="22" customFormat="1" ht="54.75" thickBot="1">
      <c r="A32" s="40">
        <v>802</v>
      </c>
      <c r="B32" s="76" t="s">
        <v>70</v>
      </c>
      <c r="C32" s="39" t="s">
        <v>52</v>
      </c>
    </row>
    <row r="33" spans="1:3" s="22" customFormat="1" ht="49.5" customHeight="1" thickBot="1">
      <c r="A33" s="40">
        <v>802</v>
      </c>
      <c r="B33" s="76" t="s">
        <v>69</v>
      </c>
      <c r="C33" s="42" t="s">
        <v>53</v>
      </c>
    </row>
    <row r="34" spans="1:3" s="22" customFormat="1" ht="81" customHeight="1" thickBot="1">
      <c r="A34" s="40">
        <v>802</v>
      </c>
      <c r="B34" s="76" t="s">
        <v>68</v>
      </c>
      <c r="C34" s="39" t="s">
        <v>54</v>
      </c>
    </row>
    <row r="35" spans="1:3" s="22" customFormat="1" ht="96" customHeight="1" thickBot="1">
      <c r="A35" s="40">
        <v>802</v>
      </c>
      <c r="B35" s="76" t="s">
        <v>67</v>
      </c>
      <c r="C35" s="39" t="s">
        <v>55</v>
      </c>
    </row>
    <row r="36" spans="1:3" s="22" customFormat="1" ht="96" customHeight="1" thickBot="1">
      <c r="A36" s="40">
        <v>802</v>
      </c>
      <c r="B36" s="76" t="s">
        <v>66</v>
      </c>
      <c r="C36" s="45" t="s">
        <v>56</v>
      </c>
    </row>
    <row r="37" spans="1:3" s="30" customFormat="1" ht="18.75" thickBot="1">
      <c r="A37" s="49">
        <v>802</v>
      </c>
      <c r="B37" s="51" t="s">
        <v>62</v>
      </c>
      <c r="C37" s="58" t="s">
        <v>41</v>
      </c>
    </row>
    <row r="38" spans="1:3" s="30" customFormat="1" ht="18.75" thickBot="1">
      <c r="A38" s="49">
        <v>802</v>
      </c>
      <c r="B38" s="51" t="s">
        <v>91</v>
      </c>
      <c r="C38" s="59" t="s">
        <v>93</v>
      </c>
    </row>
    <row r="39" spans="1:3" s="30" customFormat="1" ht="36.75" thickBot="1">
      <c r="A39" s="62">
        <v>802</v>
      </c>
      <c r="B39" s="63" t="s">
        <v>86</v>
      </c>
      <c r="C39" s="64" t="s">
        <v>85</v>
      </c>
    </row>
    <row r="40" spans="1:6" s="22" customFormat="1" ht="54.75" thickBot="1">
      <c r="A40" s="66"/>
      <c r="B40" s="67"/>
      <c r="C40" s="68" t="s">
        <v>22</v>
      </c>
      <c r="F40"/>
    </row>
    <row r="41" spans="1:3" s="22" customFormat="1" ht="90.75" thickBot="1">
      <c r="A41" s="69">
        <v>917</v>
      </c>
      <c r="B41" s="70" t="s">
        <v>58</v>
      </c>
      <c r="C41" s="71" t="s">
        <v>59</v>
      </c>
    </row>
    <row r="42" spans="1:3" s="22" customFormat="1" ht="94.5" customHeight="1" thickBot="1">
      <c r="A42" s="69">
        <v>917</v>
      </c>
      <c r="B42" s="70" t="s">
        <v>60</v>
      </c>
      <c r="C42" s="71" t="s">
        <v>42</v>
      </c>
    </row>
    <row r="43" spans="1:3" s="30" customFormat="1" ht="54.75" thickBot="1">
      <c r="A43" s="69">
        <v>917</v>
      </c>
      <c r="B43" s="72" t="s">
        <v>61</v>
      </c>
      <c r="C43" s="73" t="s">
        <v>45</v>
      </c>
    </row>
    <row r="44" spans="1:3" s="30" customFormat="1" ht="45" customHeight="1" thickBot="1">
      <c r="A44" s="69">
        <v>917</v>
      </c>
      <c r="B44" s="72" t="s">
        <v>39</v>
      </c>
      <c r="C44" s="73" t="s">
        <v>40</v>
      </c>
    </row>
    <row r="45" spans="1:3" s="30" customFormat="1" ht="21" customHeight="1" thickBot="1">
      <c r="A45" s="74">
        <v>917</v>
      </c>
      <c r="B45" s="72" t="s">
        <v>62</v>
      </c>
      <c r="C45" s="75" t="s">
        <v>41</v>
      </c>
    </row>
    <row r="46" spans="1:3" s="30" customFormat="1" ht="18.75" hidden="1" thickBot="1">
      <c r="A46" s="49"/>
      <c r="B46" s="51"/>
      <c r="C46" s="58"/>
    </row>
    <row r="47" spans="1:3" s="30" customFormat="1" ht="18.75" hidden="1" thickBot="1">
      <c r="A47" s="49"/>
      <c r="B47" s="51"/>
      <c r="C47" s="59"/>
    </row>
    <row r="48" spans="1:3" s="30" customFormat="1" ht="18.75" hidden="1" thickBot="1">
      <c r="A48" s="62"/>
      <c r="B48" s="63"/>
      <c r="C48" s="64"/>
    </row>
    <row r="49" spans="1:3" s="30" customFormat="1" ht="15">
      <c r="A49" s="9"/>
      <c r="B49" s="5"/>
      <c r="C49" s="1"/>
    </row>
    <row r="50" spans="1:3" s="30" customFormat="1" ht="15">
      <c r="A50" s="9"/>
      <c r="B50" s="5"/>
      <c r="C50" s="1"/>
    </row>
    <row r="51" spans="1:3" s="30" customFormat="1" ht="15">
      <c r="A51" s="9"/>
      <c r="B51" s="5"/>
      <c r="C51" s="1"/>
    </row>
    <row r="52" spans="1:3" s="30" customFormat="1" ht="15">
      <c r="A52" s="9"/>
      <c r="B52" s="5"/>
      <c r="C52" s="1"/>
    </row>
    <row r="53" spans="1:3" s="30" customFormat="1" ht="15">
      <c r="A53" s="9"/>
      <c r="B53" s="5"/>
      <c r="C53" s="1"/>
    </row>
    <row r="54" spans="1:3" s="30" customFormat="1" ht="15">
      <c r="A54" s="9"/>
      <c r="B54" s="5"/>
      <c r="C54" s="1"/>
    </row>
    <row r="55" spans="1:3" s="30" customFormat="1" ht="15">
      <c r="A55" s="9"/>
      <c r="B55" s="5"/>
      <c r="C55" s="1"/>
    </row>
    <row r="56" spans="1:3" s="30" customFormat="1" ht="15">
      <c r="A56" s="9"/>
      <c r="B56" s="5"/>
      <c r="C56" s="1"/>
    </row>
    <row r="57" spans="1:3" s="30" customFormat="1" ht="15">
      <c r="A57" s="9"/>
      <c r="B57" s="5"/>
      <c r="C57" s="1"/>
    </row>
    <row r="58" spans="1:3" s="30" customFormat="1" ht="15">
      <c r="A58" s="9"/>
      <c r="B58" s="5"/>
      <c r="C58" s="1"/>
    </row>
    <row r="59" spans="1:3" s="30" customFormat="1" ht="15">
      <c r="A59" s="9"/>
      <c r="B59" s="5"/>
      <c r="C59" s="1"/>
    </row>
    <row r="60" spans="1:3" s="30" customFormat="1" ht="15">
      <c r="A60" s="9"/>
      <c r="B60" s="5"/>
      <c r="C60" s="1"/>
    </row>
    <row r="61" spans="1:3" s="30" customFormat="1" ht="15">
      <c r="A61" s="9"/>
      <c r="B61" s="5"/>
      <c r="C61" s="1"/>
    </row>
    <row r="62" spans="1:3" s="30" customFormat="1" ht="15">
      <c r="A62" s="9"/>
      <c r="B62" s="5"/>
      <c r="C62" s="1"/>
    </row>
    <row r="63" spans="1:3" s="30" customFormat="1" ht="15">
      <c r="A63" s="9"/>
      <c r="B63" s="5"/>
      <c r="C63" s="1"/>
    </row>
    <row r="64" spans="1:3" s="30" customFormat="1" ht="15">
      <c r="A64" s="9"/>
      <c r="B64" s="5"/>
      <c r="C64" s="1"/>
    </row>
    <row r="65" spans="1:3" s="30" customFormat="1" ht="15">
      <c r="A65" s="9"/>
      <c r="B65" s="5"/>
      <c r="C65" s="1"/>
    </row>
    <row r="66" spans="1:3" s="30" customFormat="1" ht="15">
      <c r="A66" s="9"/>
      <c r="B66" s="5"/>
      <c r="C66" s="1"/>
    </row>
    <row r="67" spans="1:3" s="30" customFormat="1" ht="15">
      <c r="A67" s="9"/>
      <c r="B67" s="5"/>
      <c r="C67" s="1"/>
    </row>
    <row r="68" spans="1:3" s="30" customFormat="1" ht="15">
      <c r="A68" s="9"/>
      <c r="B68" s="5"/>
      <c r="C68" s="1"/>
    </row>
    <row r="69" spans="1:3" s="30" customFormat="1" ht="15">
      <c r="A69" s="9"/>
      <c r="B69" s="5"/>
      <c r="C69" s="1"/>
    </row>
    <row r="70" spans="1:3" s="30" customFormat="1" ht="15">
      <c r="A70" s="9"/>
      <c r="B70" s="5"/>
      <c r="C70" s="1"/>
    </row>
    <row r="71" spans="1:3" s="30" customFormat="1" ht="15">
      <c r="A71" s="9"/>
      <c r="B71" s="5"/>
      <c r="C71" s="1"/>
    </row>
    <row r="72" spans="1:3" s="30" customFormat="1" ht="15">
      <c r="A72" s="9"/>
      <c r="B72" s="5"/>
      <c r="C72" s="1"/>
    </row>
    <row r="73" spans="1:3" s="30" customFormat="1" ht="15">
      <c r="A73" s="9"/>
      <c r="B73" s="5"/>
      <c r="C73" s="1"/>
    </row>
    <row r="74" spans="1:3" s="30" customFormat="1" ht="15">
      <c r="A74" s="9"/>
      <c r="B74" s="5"/>
      <c r="C74" s="1"/>
    </row>
    <row r="75" spans="1:3" s="30" customFormat="1" ht="15">
      <c r="A75" s="9"/>
      <c r="B75" s="5"/>
      <c r="C75" s="1"/>
    </row>
    <row r="76" spans="1:3" s="30" customFormat="1" ht="15">
      <c r="A76" s="9"/>
      <c r="B76" s="5"/>
      <c r="C76" s="1"/>
    </row>
    <row r="77" spans="1:3" s="30" customFormat="1" ht="15">
      <c r="A77" s="9"/>
      <c r="B77" s="5"/>
      <c r="C77" s="1"/>
    </row>
    <row r="78" spans="1:3" s="30" customFormat="1" ht="15">
      <c r="A78" s="9"/>
      <c r="B78" s="5"/>
      <c r="C78" s="1"/>
    </row>
    <row r="79" spans="1:3" s="30" customFormat="1" ht="15">
      <c r="A79" s="9"/>
      <c r="B79" s="5"/>
      <c r="C79" s="1"/>
    </row>
    <row r="80" spans="1:3" s="30" customFormat="1" ht="15">
      <c r="A80" s="9"/>
      <c r="B80" s="5"/>
      <c r="C80" s="1"/>
    </row>
    <row r="81" spans="1:3" s="30" customFormat="1" ht="15">
      <c r="A81" s="9"/>
      <c r="B81" s="5"/>
      <c r="C81" s="1"/>
    </row>
    <row r="82" spans="1:3" s="30" customFormat="1" ht="15">
      <c r="A82" s="9"/>
      <c r="B82" s="5"/>
      <c r="C82" s="1"/>
    </row>
    <row r="83" spans="1:3" s="30" customFormat="1" ht="15">
      <c r="A83" s="9"/>
      <c r="B83" s="5"/>
      <c r="C83" s="1"/>
    </row>
    <row r="84" spans="1:3" s="30" customFormat="1" ht="15">
      <c r="A84" s="9"/>
      <c r="B84" s="5"/>
      <c r="C84" s="1"/>
    </row>
    <row r="85" spans="1:3" s="30" customFormat="1" ht="15">
      <c r="A85" s="9"/>
      <c r="B85" s="5"/>
      <c r="C85" s="1"/>
    </row>
    <row r="86" spans="1:3" s="30" customFormat="1" ht="15">
      <c r="A86" s="9"/>
      <c r="B86" s="5"/>
      <c r="C86" s="1"/>
    </row>
    <row r="87" spans="1:3" s="30" customFormat="1" ht="15">
      <c r="A87" s="9"/>
      <c r="B87" s="5"/>
      <c r="C87" s="1"/>
    </row>
    <row r="88" spans="1:3" s="30" customFormat="1" ht="15">
      <c r="A88" s="9"/>
      <c r="B88" s="5"/>
      <c r="C88" s="1"/>
    </row>
    <row r="89" spans="1:3" s="30" customFormat="1" ht="15">
      <c r="A89" s="9"/>
      <c r="B89" s="5"/>
      <c r="C89" s="1"/>
    </row>
    <row r="90" spans="1:3" s="30" customFormat="1" ht="15">
      <c r="A90" s="9"/>
      <c r="B90" s="5"/>
      <c r="C90" s="1"/>
    </row>
    <row r="91" spans="1:3" s="30" customFormat="1" ht="15">
      <c r="A91" s="9"/>
      <c r="B91" s="5"/>
      <c r="C91" s="1"/>
    </row>
    <row r="92" spans="1:3" s="30" customFormat="1" ht="15">
      <c r="A92" s="9"/>
      <c r="B92" s="5"/>
      <c r="C92" s="1"/>
    </row>
    <row r="93" spans="1:3" s="30" customFormat="1" ht="15">
      <c r="A93" s="9"/>
      <c r="B93" s="5"/>
      <c r="C93" s="1"/>
    </row>
    <row r="94" spans="1:3" s="30" customFormat="1" ht="15">
      <c r="A94" s="9"/>
      <c r="B94" s="5"/>
      <c r="C94" s="1"/>
    </row>
    <row r="95" spans="1:3" s="30" customFormat="1" ht="15">
      <c r="A95" s="9"/>
      <c r="B95" s="5"/>
      <c r="C95" s="1"/>
    </row>
    <row r="96" spans="1:3" s="30" customFormat="1" ht="15">
      <c r="A96" s="9"/>
      <c r="B96" s="5"/>
      <c r="C96" s="1"/>
    </row>
    <row r="97" spans="1:3" s="30" customFormat="1" ht="15">
      <c r="A97" s="9"/>
      <c r="B97" s="5"/>
      <c r="C97" s="1"/>
    </row>
    <row r="98" spans="1:3" s="30" customFormat="1" ht="15">
      <c r="A98" s="9"/>
      <c r="B98" s="5"/>
      <c r="C98" s="1"/>
    </row>
    <row r="99" spans="1:3" s="30" customFormat="1" ht="15">
      <c r="A99" s="9"/>
      <c r="B99" s="5"/>
      <c r="C99" s="1"/>
    </row>
    <row r="100" spans="1:3" s="30" customFormat="1" ht="15">
      <c r="A100" s="9"/>
      <c r="B100" s="5"/>
      <c r="C100" s="1"/>
    </row>
    <row r="101" spans="1:3" s="30" customFormat="1" ht="15">
      <c r="A101" s="9"/>
      <c r="B101" s="5"/>
      <c r="C101" s="1"/>
    </row>
    <row r="102" spans="1:3" s="30" customFormat="1" ht="15">
      <c r="A102" s="9"/>
      <c r="B102" s="5"/>
      <c r="C102" s="1"/>
    </row>
    <row r="103" spans="1:3" s="30" customFormat="1" ht="15">
      <c r="A103" s="9"/>
      <c r="B103" s="5"/>
      <c r="C103" s="1"/>
    </row>
    <row r="104" spans="1:3" s="30" customFormat="1" ht="15">
      <c r="A104" s="9"/>
      <c r="B104" s="5"/>
      <c r="C104" s="1"/>
    </row>
    <row r="105" spans="1:3" s="30" customFormat="1" ht="15">
      <c r="A105" s="9"/>
      <c r="B105" s="5"/>
      <c r="C105" s="1"/>
    </row>
    <row r="106" spans="1:3" s="30" customFormat="1" ht="15">
      <c r="A106" s="9"/>
      <c r="B106" s="5"/>
      <c r="C106" s="1"/>
    </row>
    <row r="107" spans="1:3" s="30" customFormat="1" ht="15">
      <c r="A107" s="9"/>
      <c r="B107" s="5"/>
      <c r="C107" s="1"/>
    </row>
    <row r="108" spans="1:3" s="30" customFormat="1" ht="15">
      <c r="A108" s="9"/>
      <c r="B108" s="5"/>
      <c r="C108" s="1"/>
    </row>
    <row r="109" spans="1:3" s="30" customFormat="1" ht="15">
      <c r="A109" s="9"/>
      <c r="B109" s="5"/>
      <c r="C109" s="1"/>
    </row>
    <row r="110" spans="1:3" s="30" customFormat="1" ht="15">
      <c r="A110" s="9"/>
      <c r="B110" s="5"/>
      <c r="C110" s="1"/>
    </row>
    <row r="111" spans="1:3" s="30" customFormat="1" ht="15">
      <c r="A111" s="9"/>
      <c r="B111" s="5"/>
      <c r="C111" s="1"/>
    </row>
    <row r="112" spans="1:3" s="30" customFormat="1" ht="15">
      <c r="A112" s="9"/>
      <c r="B112" s="5"/>
      <c r="C112" s="1"/>
    </row>
    <row r="113" spans="1:3" s="30" customFormat="1" ht="15">
      <c r="A113" s="9"/>
      <c r="B113" s="5"/>
      <c r="C113" s="1"/>
    </row>
    <row r="114" spans="1:3" s="30" customFormat="1" ht="15">
      <c r="A114" s="9"/>
      <c r="B114" s="5"/>
      <c r="C114" s="1"/>
    </row>
    <row r="115" spans="1:3" s="30" customFormat="1" ht="15">
      <c r="A115" s="9"/>
      <c r="B115" s="5"/>
      <c r="C115" s="1"/>
    </row>
    <row r="116" spans="1:3" s="30" customFormat="1" ht="15">
      <c r="A116" s="9"/>
      <c r="B116" s="5"/>
      <c r="C116" s="1"/>
    </row>
    <row r="117" spans="1:3" s="30" customFormat="1" ht="15">
      <c r="A117" s="9"/>
      <c r="B117" s="5"/>
      <c r="C117" s="1"/>
    </row>
    <row r="118" spans="1:3" s="30" customFormat="1" ht="15">
      <c r="A118" s="9"/>
      <c r="B118" s="5"/>
      <c r="C118" s="1"/>
    </row>
    <row r="119" spans="1:3" s="30" customFormat="1" ht="15">
      <c r="A119" s="9"/>
      <c r="B119" s="5"/>
      <c r="C119" s="1"/>
    </row>
    <row r="120" spans="1:3" s="30" customFormat="1" ht="15">
      <c r="A120" s="9"/>
      <c r="B120" s="5"/>
      <c r="C120" s="1"/>
    </row>
    <row r="121" spans="1:3" s="30" customFormat="1" ht="15">
      <c r="A121" s="9"/>
      <c r="B121" s="5"/>
      <c r="C121" s="1"/>
    </row>
    <row r="122" spans="1:3" s="30" customFormat="1" ht="15">
      <c r="A122" s="9"/>
      <c r="B122" s="5"/>
      <c r="C122" s="1"/>
    </row>
    <row r="123" spans="1:3" s="30" customFormat="1" ht="15">
      <c r="A123" s="9"/>
      <c r="B123" s="5"/>
      <c r="C123" s="1"/>
    </row>
    <row r="124" spans="1:3" s="30" customFormat="1" ht="15">
      <c r="A124" s="9"/>
      <c r="B124" s="5"/>
      <c r="C124" s="1"/>
    </row>
    <row r="125" spans="1:3" s="30" customFormat="1" ht="15">
      <c r="A125" s="9"/>
      <c r="B125" s="5"/>
      <c r="C125" s="1"/>
    </row>
    <row r="126" spans="1:3" s="30" customFormat="1" ht="15">
      <c r="A126" s="9"/>
      <c r="B126" s="5"/>
      <c r="C126" s="1"/>
    </row>
    <row r="127" spans="1:3" s="30" customFormat="1" ht="15">
      <c r="A127" s="9"/>
      <c r="B127" s="5"/>
      <c r="C127" s="1"/>
    </row>
    <row r="128" spans="1:3" s="30" customFormat="1" ht="15">
      <c r="A128" s="9"/>
      <c r="B128" s="5"/>
      <c r="C128" s="1"/>
    </row>
    <row r="129" spans="1:3" s="30" customFormat="1" ht="15">
      <c r="A129" s="9"/>
      <c r="B129" s="5"/>
      <c r="C129" s="1"/>
    </row>
    <row r="130" spans="1:3" s="30" customFormat="1" ht="15">
      <c r="A130" s="9"/>
      <c r="B130" s="5"/>
      <c r="C130" s="1"/>
    </row>
    <row r="131" spans="1:3" s="30" customFormat="1" ht="15">
      <c r="A131" s="9"/>
      <c r="B131" s="5"/>
      <c r="C131" s="1"/>
    </row>
    <row r="132" spans="1:3" s="30" customFormat="1" ht="15">
      <c r="A132" s="9"/>
      <c r="B132" s="5"/>
      <c r="C132" s="1"/>
    </row>
    <row r="133" spans="1:3" s="30" customFormat="1" ht="15">
      <c r="A133" s="9"/>
      <c r="B133" s="5"/>
      <c r="C133" s="1"/>
    </row>
    <row r="134" spans="1:3" s="30" customFormat="1" ht="15">
      <c r="A134" s="9"/>
      <c r="B134" s="5"/>
      <c r="C134" s="1"/>
    </row>
    <row r="135" spans="1:3" s="30" customFormat="1" ht="15">
      <c r="A135" s="9"/>
      <c r="B135" s="5"/>
      <c r="C135" s="1"/>
    </row>
    <row r="136" spans="1:3" s="30" customFormat="1" ht="15">
      <c r="A136" s="9"/>
      <c r="B136" s="5"/>
      <c r="C136" s="1"/>
    </row>
    <row r="137" spans="1:3" s="30" customFormat="1" ht="15">
      <c r="A137" s="9"/>
      <c r="B137" s="5"/>
      <c r="C137" s="1"/>
    </row>
    <row r="138" spans="1:3" s="30" customFormat="1" ht="15">
      <c r="A138" s="9"/>
      <c r="B138" s="5"/>
      <c r="C138" s="1"/>
    </row>
    <row r="139" spans="1:3" s="30" customFormat="1" ht="15">
      <c r="A139" s="9"/>
      <c r="B139" s="5"/>
      <c r="C139" s="1"/>
    </row>
    <row r="140" spans="1:3" s="30" customFormat="1" ht="15">
      <c r="A140" s="9"/>
      <c r="B140" s="5"/>
      <c r="C140" s="1"/>
    </row>
    <row r="141" spans="1:3" s="30" customFormat="1" ht="15">
      <c r="A141" s="9"/>
      <c r="B141" s="5"/>
      <c r="C141" s="1"/>
    </row>
    <row r="142" spans="1:3" s="30" customFormat="1" ht="15">
      <c r="A142" s="9"/>
      <c r="B142" s="5"/>
      <c r="C142" s="1"/>
    </row>
    <row r="143" spans="1:3" s="30" customFormat="1" ht="15">
      <c r="A143" s="9"/>
      <c r="B143" s="5"/>
      <c r="C143" s="1"/>
    </row>
    <row r="144" spans="1:3" s="30" customFormat="1" ht="15">
      <c r="A144" s="9"/>
      <c r="B144" s="5"/>
      <c r="C144" s="1"/>
    </row>
    <row r="145" spans="1:3" s="30" customFormat="1" ht="15">
      <c r="A145" s="9"/>
      <c r="B145" s="5"/>
      <c r="C145" s="1"/>
    </row>
    <row r="146" spans="1:3" s="30" customFormat="1" ht="15">
      <c r="A146" s="9"/>
      <c r="B146" s="5"/>
      <c r="C146" s="1"/>
    </row>
    <row r="147" spans="1:3" s="30" customFormat="1" ht="15">
      <c r="A147" s="9"/>
      <c r="B147" s="5"/>
      <c r="C147" s="1"/>
    </row>
    <row r="148" spans="1:3" s="30" customFormat="1" ht="15">
      <c r="A148" s="9"/>
      <c r="B148" s="5"/>
      <c r="C148" s="1"/>
    </row>
    <row r="149" spans="1:3" s="30" customFormat="1" ht="15">
      <c r="A149" s="9"/>
      <c r="B149" s="5"/>
      <c r="C149" s="1"/>
    </row>
    <row r="150" spans="1:3" s="30" customFormat="1" ht="15">
      <c r="A150" s="9"/>
      <c r="B150" s="5"/>
      <c r="C150" s="1"/>
    </row>
    <row r="151" spans="1:3" s="30" customFormat="1" ht="15">
      <c r="A151" s="9"/>
      <c r="B151" s="5"/>
      <c r="C151" s="1"/>
    </row>
    <row r="152" spans="1:3" s="30" customFormat="1" ht="15">
      <c r="A152" s="9"/>
      <c r="B152" s="5"/>
      <c r="C152" s="1"/>
    </row>
    <row r="153" spans="1:3" s="30" customFormat="1" ht="15">
      <c r="A153" s="9"/>
      <c r="B153" s="5"/>
      <c r="C153" s="1"/>
    </row>
    <row r="154" spans="1:3" s="30" customFormat="1" ht="15">
      <c r="A154" s="9"/>
      <c r="B154" s="5"/>
      <c r="C154" s="1"/>
    </row>
    <row r="155" spans="1:3" s="30" customFormat="1" ht="15">
      <c r="A155" s="9"/>
      <c r="B155" s="5"/>
      <c r="C155" s="1"/>
    </row>
    <row r="156" spans="1:3" s="30" customFormat="1" ht="15">
      <c r="A156" s="9"/>
      <c r="B156" s="5"/>
      <c r="C156" s="1"/>
    </row>
    <row r="157" spans="1:3" s="30" customFormat="1" ht="15">
      <c r="A157" s="9"/>
      <c r="B157" s="5"/>
      <c r="C157" s="1"/>
    </row>
    <row r="158" spans="1:3" s="30" customFormat="1" ht="15">
      <c r="A158" s="9"/>
      <c r="B158" s="5"/>
      <c r="C158" s="1"/>
    </row>
    <row r="159" spans="1:3" s="30" customFormat="1" ht="15">
      <c r="A159" s="9"/>
      <c r="B159" s="5"/>
      <c r="C159" s="1"/>
    </row>
    <row r="160" spans="1:3" s="30" customFormat="1" ht="15">
      <c r="A160" s="9"/>
      <c r="B160" s="5"/>
      <c r="C160" s="1"/>
    </row>
    <row r="161" spans="1:3" s="30" customFormat="1" ht="15">
      <c r="A161" s="9"/>
      <c r="B161" s="5"/>
      <c r="C161" s="1"/>
    </row>
    <row r="162" spans="1:3" s="30" customFormat="1" ht="15">
      <c r="A162" s="9"/>
      <c r="B162" s="5"/>
      <c r="C162" s="1"/>
    </row>
    <row r="163" spans="1:3" s="30" customFormat="1" ht="15">
      <c r="A163" s="9"/>
      <c r="B163" s="5"/>
      <c r="C163" s="1"/>
    </row>
    <row r="164" spans="1:3" s="30" customFormat="1" ht="15">
      <c r="A164" s="9"/>
      <c r="B164" s="5"/>
      <c r="C164" s="1"/>
    </row>
    <row r="165" spans="1:3" s="30" customFormat="1" ht="15">
      <c r="A165" s="9"/>
      <c r="B165" s="5"/>
      <c r="C165" s="1"/>
    </row>
    <row r="166" spans="1:3" s="30" customFormat="1" ht="15">
      <c r="A166" s="9"/>
      <c r="B166" s="5"/>
      <c r="C166" s="1"/>
    </row>
    <row r="167" spans="1:3" s="30" customFormat="1" ht="15">
      <c r="A167" s="9"/>
      <c r="B167" s="5"/>
      <c r="C167" s="1"/>
    </row>
    <row r="168" spans="1:3" s="30" customFormat="1" ht="15">
      <c r="A168" s="9"/>
      <c r="B168" s="5"/>
      <c r="C168" s="1"/>
    </row>
    <row r="169" spans="1:3" s="30" customFormat="1" ht="15">
      <c r="A169" s="9"/>
      <c r="B169" s="5"/>
      <c r="C169" s="1"/>
    </row>
    <row r="170" spans="1:3" s="30" customFormat="1" ht="15">
      <c r="A170" s="9"/>
      <c r="B170" s="5"/>
      <c r="C170" s="1"/>
    </row>
    <row r="171" spans="1:3" s="30" customFormat="1" ht="15">
      <c r="A171" s="9"/>
      <c r="B171" s="5"/>
      <c r="C171" s="1"/>
    </row>
    <row r="172" spans="1:3" s="30" customFormat="1" ht="15">
      <c r="A172" s="9"/>
      <c r="B172" s="5"/>
      <c r="C172" s="1"/>
    </row>
    <row r="173" spans="1:3" s="30" customFormat="1" ht="15">
      <c r="A173" s="9"/>
      <c r="B173" s="5"/>
      <c r="C173" s="1"/>
    </row>
    <row r="174" spans="1:3" s="30" customFormat="1" ht="15">
      <c r="A174" s="9"/>
      <c r="B174" s="5"/>
      <c r="C174" s="1"/>
    </row>
    <row r="175" spans="1:3" s="30" customFormat="1" ht="15">
      <c r="A175" s="9"/>
      <c r="B175" s="5"/>
      <c r="C175" s="1"/>
    </row>
    <row r="176" spans="1:3" s="30" customFormat="1" ht="15">
      <c r="A176" s="9"/>
      <c r="B176" s="5"/>
      <c r="C176" s="1"/>
    </row>
    <row r="177" spans="1:3" s="30" customFormat="1" ht="15">
      <c r="A177" s="9"/>
      <c r="B177" s="5"/>
      <c r="C177" s="1"/>
    </row>
    <row r="178" spans="1:3" s="30" customFormat="1" ht="15">
      <c r="A178" s="9"/>
      <c r="B178" s="5"/>
      <c r="C178" s="1"/>
    </row>
    <row r="179" spans="1:3" s="30" customFormat="1" ht="15">
      <c r="A179" s="9"/>
      <c r="B179" s="5"/>
      <c r="C179" s="1"/>
    </row>
    <row r="180" spans="1:3" s="30" customFormat="1" ht="15">
      <c r="A180" s="9"/>
      <c r="B180" s="5"/>
      <c r="C180" s="1"/>
    </row>
    <row r="181" spans="1:3" s="30" customFormat="1" ht="15">
      <c r="A181" s="9"/>
      <c r="B181" s="5"/>
      <c r="C181" s="1"/>
    </row>
    <row r="182" spans="1:3" s="30" customFormat="1" ht="15">
      <c r="A182" s="9"/>
      <c r="B182" s="5"/>
      <c r="C182" s="1"/>
    </row>
    <row r="183" spans="1:3" s="30" customFormat="1" ht="15">
      <c r="A183" s="9"/>
      <c r="B183" s="5"/>
      <c r="C183" s="1"/>
    </row>
    <row r="184" spans="1:3" s="30" customFormat="1" ht="15">
      <c r="A184" s="9"/>
      <c r="B184" s="5"/>
      <c r="C184" s="1"/>
    </row>
    <row r="185" spans="1:3" s="30" customFormat="1" ht="15">
      <c r="A185" s="9"/>
      <c r="B185" s="5"/>
      <c r="C185" s="1"/>
    </row>
    <row r="186" spans="1:3" s="30" customFormat="1" ht="15">
      <c r="A186" s="9"/>
      <c r="B186" s="5"/>
      <c r="C186" s="1"/>
    </row>
    <row r="187" spans="1:3" s="30" customFormat="1" ht="15">
      <c r="A187" s="9"/>
      <c r="B187" s="5"/>
      <c r="C187" s="1"/>
    </row>
    <row r="188" spans="1:3" s="30" customFormat="1" ht="15">
      <c r="A188" s="9"/>
      <c r="B188" s="5"/>
      <c r="C188" s="1"/>
    </row>
    <row r="189" spans="1:3" s="30" customFormat="1" ht="15">
      <c r="A189" s="9"/>
      <c r="B189" s="5"/>
      <c r="C189" s="1"/>
    </row>
  </sheetData>
  <sheetProtection/>
  <mergeCells count="15">
    <mergeCell ref="A7:C7"/>
    <mergeCell ref="A9:B9"/>
    <mergeCell ref="C9:C10"/>
    <mergeCell ref="A15:A16"/>
    <mergeCell ref="B15:B16"/>
    <mergeCell ref="C15:C16"/>
    <mergeCell ref="A22:A23"/>
    <mergeCell ref="B22:B23"/>
    <mergeCell ref="C22:C23"/>
    <mergeCell ref="A17:A18"/>
    <mergeCell ref="B17:B18"/>
    <mergeCell ref="C17:C18"/>
    <mergeCell ref="A20:A21"/>
    <mergeCell ref="B20:B21"/>
    <mergeCell ref="C20:C2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77" customWidth="1"/>
    <col min="2" max="2" width="64.75390625" style="103" customWidth="1"/>
    <col min="3" max="3" width="11.25390625" style="80" customWidth="1"/>
  </cols>
  <sheetData>
    <row r="1" spans="2:5" ht="12.75">
      <c r="B1" s="243" t="s">
        <v>97</v>
      </c>
      <c r="C1" s="243"/>
      <c r="D1" s="243"/>
      <c r="E1" s="243"/>
    </row>
    <row r="2" spans="2:5" ht="12.75">
      <c r="B2" s="243" t="s">
        <v>98</v>
      </c>
      <c r="C2" s="243"/>
      <c r="D2" s="243"/>
      <c r="E2" s="243"/>
    </row>
    <row r="3" spans="2:5" ht="12.75">
      <c r="B3" s="243" t="s">
        <v>87</v>
      </c>
      <c r="C3" s="243"/>
      <c r="D3" s="243"/>
      <c r="E3" s="243"/>
    </row>
    <row r="4" spans="2:5" ht="12.75">
      <c r="B4" s="243" t="s">
        <v>88</v>
      </c>
      <c r="C4" s="243"/>
      <c r="D4" s="243"/>
      <c r="E4" s="243"/>
    </row>
    <row r="5" spans="2:5" ht="12.75">
      <c r="B5" s="244" t="s">
        <v>594</v>
      </c>
      <c r="C5" s="244"/>
      <c r="D5" s="244"/>
      <c r="E5" s="244"/>
    </row>
    <row r="6" spans="1:2" ht="12" customHeight="1">
      <c r="A6" s="78"/>
      <c r="B6" s="79"/>
    </row>
    <row r="7" spans="1:5" ht="46.5" customHeight="1">
      <c r="A7" s="81"/>
      <c r="B7" s="82" t="s">
        <v>99</v>
      </c>
      <c r="C7" s="89" t="s">
        <v>235</v>
      </c>
      <c r="D7" s="313" t="s">
        <v>565</v>
      </c>
      <c r="E7" s="313" t="s">
        <v>566</v>
      </c>
    </row>
    <row r="8" spans="1:5" ht="39.75" customHeight="1">
      <c r="A8" s="81" t="s">
        <v>100</v>
      </c>
      <c r="B8" s="81" t="s">
        <v>101</v>
      </c>
      <c r="C8" s="81" t="s">
        <v>102</v>
      </c>
      <c r="D8" s="81" t="s">
        <v>102</v>
      </c>
      <c r="E8" s="81" t="s">
        <v>102</v>
      </c>
    </row>
    <row r="9" spans="1:5" ht="12.75">
      <c r="A9" s="81">
        <v>1</v>
      </c>
      <c r="B9" s="83">
        <v>2</v>
      </c>
      <c r="C9" s="81">
        <v>3</v>
      </c>
      <c r="D9" s="105">
        <v>4</v>
      </c>
      <c r="E9" s="105">
        <v>5</v>
      </c>
    </row>
    <row r="10" spans="1:6" ht="16.5" customHeight="1">
      <c r="A10" s="84" t="s">
        <v>103</v>
      </c>
      <c r="B10" s="82" t="s">
        <v>104</v>
      </c>
      <c r="C10" s="85">
        <f>C11+C15+C23+C31+C38+C48+C21</f>
        <v>4946.37087</v>
      </c>
      <c r="D10" s="85">
        <f>D11+D15+D23+D31+D38+D48+D21</f>
        <v>5006.49328</v>
      </c>
      <c r="E10" s="85">
        <f>E11+E15+E23+E31+E38+E48+E21</f>
        <v>5187.874330000001</v>
      </c>
      <c r="F10" s="314"/>
    </row>
    <row r="11" spans="1:5" ht="16.5" customHeight="1">
      <c r="A11" s="84" t="s">
        <v>105</v>
      </c>
      <c r="B11" s="82" t="s">
        <v>106</v>
      </c>
      <c r="C11" s="85">
        <f>C12+C14</f>
        <v>2497</v>
      </c>
      <c r="D11" s="85">
        <f>D12+D14</f>
        <v>2577</v>
      </c>
      <c r="E11" s="85">
        <f>E12+E14</f>
        <v>2663</v>
      </c>
    </row>
    <row r="12" spans="1:5" ht="57" customHeight="1">
      <c r="A12" s="81" t="s">
        <v>6</v>
      </c>
      <c r="B12" s="86" t="s">
        <v>107</v>
      </c>
      <c r="C12" s="87">
        <v>2497</v>
      </c>
      <c r="D12" s="130">
        <v>2577</v>
      </c>
      <c r="E12" s="130">
        <v>2663</v>
      </c>
    </row>
    <row r="13" spans="1:5" ht="78.75" customHeight="1">
      <c r="A13" s="81" t="s">
        <v>108</v>
      </c>
      <c r="B13" s="88" t="s">
        <v>109</v>
      </c>
      <c r="C13" s="87">
        <v>2497</v>
      </c>
      <c r="D13" s="130">
        <v>2577</v>
      </c>
      <c r="E13" s="130">
        <v>2663</v>
      </c>
    </row>
    <row r="14" spans="1:5" ht="27" customHeight="1">
      <c r="A14" s="89" t="s">
        <v>110</v>
      </c>
      <c r="B14" s="90" t="s">
        <v>111</v>
      </c>
      <c r="C14" s="87">
        <v>0</v>
      </c>
      <c r="D14" s="130">
        <v>0</v>
      </c>
      <c r="E14" s="130">
        <v>0</v>
      </c>
    </row>
    <row r="15" spans="1:5" ht="30.75" customHeight="1">
      <c r="A15" s="81" t="s">
        <v>112</v>
      </c>
      <c r="B15" s="91" t="s">
        <v>113</v>
      </c>
      <c r="C15" s="85">
        <f>C16</f>
        <v>800.37087</v>
      </c>
      <c r="D15" s="85">
        <f>D16</f>
        <v>780.4932799999999</v>
      </c>
      <c r="E15" s="85">
        <f>E16</f>
        <v>875.87433</v>
      </c>
    </row>
    <row r="16" spans="1:5" ht="30.75" customHeight="1">
      <c r="A16" s="81" t="s">
        <v>33</v>
      </c>
      <c r="B16" s="92" t="s">
        <v>114</v>
      </c>
      <c r="C16" s="85">
        <f>C17+C18+C19+C20</f>
        <v>800.37087</v>
      </c>
      <c r="D16" s="85">
        <f>D17+D18+D19+D20</f>
        <v>780.4932799999999</v>
      </c>
      <c r="E16" s="85">
        <f>E17+E18+E19+E20</f>
        <v>875.87433</v>
      </c>
    </row>
    <row r="17" spans="1:5" ht="54" customHeight="1">
      <c r="A17" s="89" t="s">
        <v>115</v>
      </c>
      <c r="B17" s="315" t="s">
        <v>116</v>
      </c>
      <c r="C17" s="85">
        <v>273.31995</v>
      </c>
      <c r="D17" s="299">
        <v>271.39786</v>
      </c>
      <c r="E17" s="299">
        <v>301.82677</v>
      </c>
    </row>
    <row r="18" spans="1:5" ht="66" customHeight="1">
      <c r="A18" s="89" t="s">
        <v>117</v>
      </c>
      <c r="B18" s="315" t="s">
        <v>118</v>
      </c>
      <c r="C18" s="85">
        <v>2.72248</v>
      </c>
      <c r="D18" s="299">
        <v>2.47149</v>
      </c>
      <c r="E18" s="299">
        <v>2.5966</v>
      </c>
    </row>
    <row r="19" spans="1:5" ht="55.5" customHeight="1">
      <c r="A19" s="93" t="s">
        <v>119</v>
      </c>
      <c r="B19" s="315" t="s">
        <v>120</v>
      </c>
      <c r="C19" s="87">
        <v>578.99624</v>
      </c>
      <c r="D19" s="299">
        <v>562.94506</v>
      </c>
      <c r="E19" s="299">
        <v>629.33508</v>
      </c>
    </row>
    <row r="20" spans="1:5" ht="55.5" customHeight="1">
      <c r="A20" s="89" t="s">
        <v>121</v>
      </c>
      <c r="B20" s="315" t="s">
        <v>122</v>
      </c>
      <c r="C20" s="87">
        <v>-54.6678</v>
      </c>
      <c r="D20" s="316">
        <v>-56.32113</v>
      </c>
      <c r="E20" s="316">
        <v>-57.88412</v>
      </c>
    </row>
    <row r="21" spans="1:5" ht="17.25" customHeight="1">
      <c r="A21" s="84" t="s">
        <v>3</v>
      </c>
      <c r="B21" s="91" t="s">
        <v>595</v>
      </c>
      <c r="C21" s="85">
        <f>C22</f>
        <v>3</v>
      </c>
      <c r="D21" s="85">
        <f>D22</f>
        <v>3</v>
      </c>
      <c r="E21" s="85">
        <f>E22</f>
        <v>3</v>
      </c>
    </row>
    <row r="22" spans="1:5" ht="15.75" customHeight="1">
      <c r="A22" s="89" t="s">
        <v>596</v>
      </c>
      <c r="B22" s="92" t="s">
        <v>597</v>
      </c>
      <c r="C22" s="87">
        <v>3</v>
      </c>
      <c r="D22" s="317">
        <v>3</v>
      </c>
      <c r="E22" s="317">
        <v>3</v>
      </c>
    </row>
    <row r="23" spans="1:5" ht="16.5" customHeight="1">
      <c r="A23" s="84" t="s">
        <v>123</v>
      </c>
      <c r="B23" s="82" t="s">
        <v>124</v>
      </c>
      <c r="C23" s="85">
        <f>C24+C27</f>
        <v>1572</v>
      </c>
      <c r="D23" s="85">
        <f>D24+D27</f>
        <v>1572</v>
      </c>
      <c r="E23" s="85">
        <f>E24+E27</f>
        <v>1572</v>
      </c>
    </row>
    <row r="24" spans="1:5" ht="15" customHeight="1">
      <c r="A24" s="89" t="s">
        <v>125</v>
      </c>
      <c r="B24" s="86" t="s">
        <v>126</v>
      </c>
      <c r="C24" s="87">
        <v>184</v>
      </c>
      <c r="D24" s="107">
        <v>184</v>
      </c>
      <c r="E24" s="107">
        <v>184</v>
      </c>
    </row>
    <row r="25" spans="1:5" ht="15" customHeight="1">
      <c r="A25" s="89" t="s">
        <v>35</v>
      </c>
      <c r="B25" s="94" t="s">
        <v>127</v>
      </c>
      <c r="C25" s="87"/>
      <c r="D25" s="107"/>
      <c r="E25" s="107"/>
    </row>
    <row r="26" spans="1:5" ht="41.25" customHeight="1">
      <c r="A26" s="89" t="s">
        <v>128</v>
      </c>
      <c r="B26" s="94" t="s">
        <v>129</v>
      </c>
      <c r="C26" s="87">
        <v>184</v>
      </c>
      <c r="D26" s="130">
        <v>184</v>
      </c>
      <c r="E26" s="130">
        <v>184</v>
      </c>
    </row>
    <row r="27" spans="1:5" ht="15.75" customHeight="1">
      <c r="A27" s="84" t="s">
        <v>130</v>
      </c>
      <c r="B27" s="82" t="s">
        <v>131</v>
      </c>
      <c r="C27" s="85">
        <f>C29+C28</f>
        <v>1388</v>
      </c>
      <c r="D27" s="85">
        <f>D29+D28</f>
        <v>1388</v>
      </c>
      <c r="E27" s="85">
        <f>E29+E28</f>
        <v>1388</v>
      </c>
    </row>
    <row r="28" spans="1:5" ht="31.5" customHeight="1">
      <c r="A28" s="89" t="s">
        <v>132</v>
      </c>
      <c r="B28" s="94" t="s">
        <v>133</v>
      </c>
      <c r="C28" s="87">
        <v>1261</v>
      </c>
      <c r="D28" s="130">
        <v>1261</v>
      </c>
      <c r="E28" s="130">
        <v>1261</v>
      </c>
    </row>
    <row r="29" spans="1:5" ht="23.25" customHeight="1">
      <c r="A29" s="89" t="s">
        <v>134</v>
      </c>
      <c r="B29" s="94" t="s">
        <v>135</v>
      </c>
      <c r="C29" s="87">
        <v>127</v>
      </c>
      <c r="D29" s="130">
        <v>127</v>
      </c>
      <c r="E29" s="130">
        <v>127</v>
      </c>
    </row>
    <row r="30" spans="1:5" ht="30.75" customHeight="1">
      <c r="A30" s="89" t="s">
        <v>136</v>
      </c>
      <c r="B30" s="94" t="s">
        <v>137</v>
      </c>
      <c r="C30" s="87">
        <v>56</v>
      </c>
      <c r="D30" s="130">
        <v>56</v>
      </c>
      <c r="E30" s="130">
        <v>56</v>
      </c>
    </row>
    <row r="31" spans="1:5" ht="12.75">
      <c r="A31" s="89" t="s">
        <v>138</v>
      </c>
      <c r="B31" s="82" t="s">
        <v>139</v>
      </c>
      <c r="C31" s="85">
        <f>C32</f>
        <v>19</v>
      </c>
      <c r="D31" s="85">
        <f>D32</f>
        <v>19</v>
      </c>
      <c r="E31" s="85">
        <f>E32</f>
        <v>19</v>
      </c>
    </row>
    <row r="32" spans="1:5" ht="30" customHeight="1">
      <c r="A32" s="81" t="s">
        <v>140</v>
      </c>
      <c r="B32" s="86" t="s">
        <v>141</v>
      </c>
      <c r="C32" s="95">
        <f>C33</f>
        <v>19</v>
      </c>
      <c r="D32" s="317">
        <v>19</v>
      </c>
      <c r="E32" s="317">
        <v>19</v>
      </c>
    </row>
    <row r="33" spans="1:5" ht="60" customHeight="1">
      <c r="A33" s="81" t="s">
        <v>142</v>
      </c>
      <c r="B33" s="94" t="s">
        <v>143</v>
      </c>
      <c r="C33" s="95">
        <v>19</v>
      </c>
      <c r="D33" s="317">
        <v>19</v>
      </c>
      <c r="E33" s="317">
        <v>19</v>
      </c>
    </row>
    <row r="34" spans="1:5" ht="0.75" customHeight="1">
      <c r="A34" s="81" t="s">
        <v>144</v>
      </c>
      <c r="B34" s="86" t="s">
        <v>145</v>
      </c>
      <c r="C34" s="85">
        <v>0</v>
      </c>
      <c r="D34" s="317">
        <v>0</v>
      </c>
      <c r="E34" s="317">
        <v>0</v>
      </c>
    </row>
    <row r="35" spans="1:5" ht="17.25" customHeight="1" hidden="1">
      <c r="A35" s="81" t="s">
        <v>146</v>
      </c>
      <c r="B35" s="86" t="s">
        <v>147</v>
      </c>
      <c r="C35" s="95">
        <v>0</v>
      </c>
      <c r="D35" s="317">
        <v>0</v>
      </c>
      <c r="E35" s="317">
        <v>0</v>
      </c>
    </row>
    <row r="36" spans="1:5" ht="28.5" customHeight="1" hidden="1">
      <c r="A36" s="81" t="s">
        <v>148</v>
      </c>
      <c r="B36" s="86" t="s">
        <v>149</v>
      </c>
      <c r="C36" s="95">
        <v>0</v>
      </c>
      <c r="D36" s="317">
        <v>0</v>
      </c>
      <c r="E36" s="317"/>
    </row>
    <row r="37" spans="1:5" ht="15" customHeight="1">
      <c r="A37" s="84" t="s">
        <v>150</v>
      </c>
      <c r="B37" s="318" t="s">
        <v>598</v>
      </c>
      <c r="C37" s="100">
        <f>C38+C48</f>
        <v>55</v>
      </c>
      <c r="D37" s="319">
        <f>D38+D48</f>
        <v>55</v>
      </c>
      <c r="E37" s="319">
        <f>E38+E48</f>
        <v>55</v>
      </c>
    </row>
    <row r="38" spans="1:5" ht="26.25" customHeight="1">
      <c r="A38" s="84" t="s">
        <v>150</v>
      </c>
      <c r="B38" s="82" t="s">
        <v>151</v>
      </c>
      <c r="C38" s="85">
        <f>C42+C40</f>
        <v>48</v>
      </c>
      <c r="D38" s="320">
        <f>D42+D40</f>
        <v>48</v>
      </c>
      <c r="E38" s="320">
        <f>E42+E40</f>
        <v>48</v>
      </c>
    </row>
    <row r="39" spans="1:5" ht="68.25" customHeight="1">
      <c r="A39" s="89" t="s">
        <v>152</v>
      </c>
      <c r="B39" s="94" t="s">
        <v>153</v>
      </c>
      <c r="C39" s="87">
        <v>40</v>
      </c>
      <c r="D39" s="317">
        <v>40</v>
      </c>
      <c r="E39" s="317">
        <v>40</v>
      </c>
    </row>
    <row r="40" spans="1:5" ht="55.5" customHeight="1">
      <c r="A40" s="81" t="s">
        <v>154</v>
      </c>
      <c r="B40" s="86" t="s">
        <v>155</v>
      </c>
      <c r="C40" s="87">
        <v>40</v>
      </c>
      <c r="D40" s="317">
        <v>40</v>
      </c>
      <c r="E40" s="317">
        <v>40</v>
      </c>
    </row>
    <row r="41" spans="1:5" ht="56.25" customHeight="1">
      <c r="A41" s="89" t="s">
        <v>156</v>
      </c>
      <c r="B41" s="86" t="s">
        <v>157</v>
      </c>
      <c r="C41" s="87">
        <v>40</v>
      </c>
      <c r="D41" s="317">
        <v>40</v>
      </c>
      <c r="E41" s="317">
        <v>40</v>
      </c>
    </row>
    <row r="42" spans="1:5" ht="56.25" customHeight="1">
      <c r="A42" s="89" t="s">
        <v>158</v>
      </c>
      <c r="B42" s="94" t="s">
        <v>159</v>
      </c>
      <c r="C42" s="87">
        <v>8</v>
      </c>
      <c r="D42" s="317">
        <v>8</v>
      </c>
      <c r="E42" s="317">
        <v>8</v>
      </c>
    </row>
    <row r="43" spans="1:5" ht="51.75" customHeight="1">
      <c r="A43" s="89" t="s">
        <v>160</v>
      </c>
      <c r="B43" s="86" t="s">
        <v>161</v>
      </c>
      <c r="C43" s="87">
        <v>8</v>
      </c>
      <c r="D43" s="317">
        <v>8</v>
      </c>
      <c r="E43" s="317">
        <v>8</v>
      </c>
    </row>
    <row r="44" spans="1:5" ht="58.5" customHeight="1" hidden="1">
      <c r="A44" s="84" t="s">
        <v>158</v>
      </c>
      <c r="B44" s="86" t="s">
        <v>162</v>
      </c>
      <c r="C44" s="87">
        <v>0</v>
      </c>
      <c r="D44" s="317"/>
      <c r="E44" s="317"/>
    </row>
    <row r="45" spans="1:5" ht="69" customHeight="1" hidden="1">
      <c r="A45" s="81" t="s">
        <v>160</v>
      </c>
      <c r="B45" s="86" t="s">
        <v>163</v>
      </c>
      <c r="C45" s="87">
        <f>C46</f>
        <v>0</v>
      </c>
      <c r="D45" s="317"/>
      <c r="E45" s="317"/>
    </row>
    <row r="46" spans="1:5" ht="56.25" customHeight="1" hidden="1">
      <c r="A46" s="81" t="s">
        <v>164</v>
      </c>
      <c r="B46" s="86" t="s">
        <v>165</v>
      </c>
      <c r="C46" s="87">
        <v>0</v>
      </c>
      <c r="D46" s="317"/>
      <c r="E46" s="317"/>
    </row>
    <row r="47" spans="1:5" ht="56.25" customHeight="1">
      <c r="A47" s="89" t="s">
        <v>60</v>
      </c>
      <c r="B47" s="94" t="s">
        <v>166</v>
      </c>
      <c r="C47" s="87">
        <v>8</v>
      </c>
      <c r="D47" s="317">
        <v>8</v>
      </c>
      <c r="E47" s="317">
        <v>8</v>
      </c>
    </row>
    <row r="48" spans="1:5" ht="16.5" customHeight="1">
      <c r="A48" s="84" t="s">
        <v>167</v>
      </c>
      <c r="B48" s="82" t="s">
        <v>168</v>
      </c>
      <c r="C48" s="85">
        <f>C49</f>
        <v>7</v>
      </c>
      <c r="D48" s="320">
        <f>D49</f>
        <v>7</v>
      </c>
      <c r="E48" s="320">
        <f>E49</f>
        <v>7</v>
      </c>
    </row>
    <row r="49" spans="1:5" ht="29.25" customHeight="1">
      <c r="A49" s="89" t="s">
        <v>169</v>
      </c>
      <c r="B49" s="94" t="s">
        <v>170</v>
      </c>
      <c r="C49" s="87">
        <f>C51</f>
        <v>7</v>
      </c>
      <c r="D49" s="317">
        <v>7</v>
      </c>
      <c r="E49" s="317">
        <v>7</v>
      </c>
    </row>
    <row r="50" spans="1:5" ht="29.25" customHeight="1">
      <c r="A50" s="89" t="s">
        <v>171</v>
      </c>
      <c r="B50" s="94" t="s">
        <v>172</v>
      </c>
      <c r="C50" s="87">
        <v>7</v>
      </c>
      <c r="D50" s="317">
        <v>7</v>
      </c>
      <c r="E50" s="317">
        <v>7</v>
      </c>
    </row>
    <row r="51" spans="1:5" ht="38.25">
      <c r="A51" s="89" t="s">
        <v>61</v>
      </c>
      <c r="B51" s="94" t="s">
        <v>173</v>
      </c>
      <c r="C51" s="87">
        <v>7</v>
      </c>
      <c r="D51" s="317">
        <v>7</v>
      </c>
      <c r="E51" s="317">
        <v>7</v>
      </c>
    </row>
    <row r="52" spans="1:5" ht="15">
      <c r="A52" s="96" t="s">
        <v>174</v>
      </c>
      <c r="B52" s="97" t="s">
        <v>175</v>
      </c>
      <c r="C52" s="85">
        <f>C53+C59+C58</f>
        <v>3322.4000000000005</v>
      </c>
      <c r="D52" s="85">
        <f>D53+D59+D58</f>
        <v>3322.3</v>
      </c>
      <c r="E52" s="85">
        <f>E53+E59+E58</f>
        <v>3322.3</v>
      </c>
    </row>
    <row r="53" spans="1:5" ht="34.5" customHeight="1">
      <c r="A53" s="96" t="s">
        <v>176</v>
      </c>
      <c r="B53" s="97" t="s">
        <v>177</v>
      </c>
      <c r="C53" s="100">
        <v>3122.3</v>
      </c>
      <c r="D53" s="321">
        <v>3122.3</v>
      </c>
      <c r="E53" s="321">
        <v>3122.3</v>
      </c>
    </row>
    <row r="54" spans="1:5" ht="31.5" customHeight="1">
      <c r="A54" s="98" t="s">
        <v>178</v>
      </c>
      <c r="B54" s="94" t="s">
        <v>179</v>
      </c>
      <c r="C54" s="322">
        <v>3122.3</v>
      </c>
      <c r="D54" s="317">
        <v>3122.3</v>
      </c>
      <c r="E54" s="317">
        <v>3122.3</v>
      </c>
    </row>
    <row r="55" spans="1:5" ht="28.5" customHeight="1">
      <c r="A55" s="98" t="s">
        <v>180</v>
      </c>
      <c r="B55" s="86" t="s">
        <v>181</v>
      </c>
      <c r="C55" s="322">
        <v>3122.3</v>
      </c>
      <c r="D55" s="317">
        <v>3122.3</v>
      </c>
      <c r="E55" s="317">
        <v>3122.3</v>
      </c>
    </row>
    <row r="56" spans="1:5" ht="28.5" customHeight="1">
      <c r="A56" s="98" t="s">
        <v>182</v>
      </c>
      <c r="B56" s="94" t="s">
        <v>183</v>
      </c>
      <c r="C56" s="322">
        <v>3122.3</v>
      </c>
      <c r="D56" s="317">
        <v>3122.3</v>
      </c>
      <c r="E56" s="317">
        <v>3122.3</v>
      </c>
    </row>
    <row r="57" spans="1:5" ht="28.5" customHeight="1">
      <c r="A57" s="98" t="s">
        <v>182</v>
      </c>
      <c r="B57" s="94" t="s">
        <v>183</v>
      </c>
      <c r="C57" s="322">
        <v>3122.3</v>
      </c>
      <c r="D57" s="317">
        <v>3122.3</v>
      </c>
      <c r="E57" s="317">
        <v>3122.3</v>
      </c>
    </row>
    <row r="58" spans="1:5" ht="30.75" customHeight="1" hidden="1">
      <c r="A58" s="98" t="s">
        <v>184</v>
      </c>
      <c r="B58" s="94" t="s">
        <v>185</v>
      </c>
      <c r="C58" s="100">
        <v>0.3</v>
      </c>
      <c r="D58" s="145">
        <v>0.2</v>
      </c>
      <c r="E58" s="145">
        <v>0.2</v>
      </c>
    </row>
    <row r="59" spans="1:5" ht="30" customHeight="1">
      <c r="A59" s="96" t="s">
        <v>186</v>
      </c>
      <c r="B59" s="82" t="s">
        <v>187</v>
      </c>
      <c r="C59" s="100">
        <v>199.8</v>
      </c>
      <c r="D59" s="100">
        <v>199.8</v>
      </c>
      <c r="E59" s="100">
        <v>199.8</v>
      </c>
    </row>
    <row r="60" spans="1:5" ht="29.25" customHeight="1">
      <c r="A60" s="98" t="s">
        <v>188</v>
      </c>
      <c r="B60" s="86" t="s">
        <v>189</v>
      </c>
      <c r="C60" s="99">
        <v>199.8</v>
      </c>
      <c r="D60" s="99">
        <v>199.8</v>
      </c>
      <c r="E60" s="99">
        <v>199.8</v>
      </c>
    </row>
    <row r="61" spans="1:5" ht="27.75" customHeight="1">
      <c r="A61" s="98" t="s">
        <v>190</v>
      </c>
      <c r="B61" s="94" t="s">
        <v>191</v>
      </c>
      <c r="C61" s="99">
        <v>199.8</v>
      </c>
      <c r="D61" s="99">
        <v>199.8</v>
      </c>
      <c r="E61" s="99">
        <v>199.8</v>
      </c>
    </row>
    <row r="62" spans="1:5" ht="35.25" customHeight="1">
      <c r="A62" s="96" t="s">
        <v>192</v>
      </c>
      <c r="B62" s="82" t="s">
        <v>193</v>
      </c>
      <c r="C62" s="100">
        <v>0.3</v>
      </c>
      <c r="D62" s="100">
        <v>0.2</v>
      </c>
      <c r="E62" s="100">
        <v>0.2</v>
      </c>
    </row>
    <row r="63" spans="1:5" ht="30" customHeight="1">
      <c r="A63" s="101" t="s">
        <v>194</v>
      </c>
      <c r="B63" s="86" t="s">
        <v>195</v>
      </c>
      <c r="C63" s="99">
        <v>0.3</v>
      </c>
      <c r="D63" s="99">
        <v>0.2</v>
      </c>
      <c r="E63" s="99">
        <v>0.2</v>
      </c>
    </row>
    <row r="64" spans="1:5" ht="30" customHeight="1" hidden="1">
      <c r="A64" s="102" t="s">
        <v>86</v>
      </c>
      <c r="B64" s="86" t="s">
        <v>85</v>
      </c>
      <c r="C64" s="99">
        <v>0.3</v>
      </c>
      <c r="D64" s="99">
        <v>0.2</v>
      </c>
      <c r="E64" s="99">
        <v>0.2</v>
      </c>
    </row>
    <row r="65" spans="1:5" ht="30" customHeight="1" hidden="1">
      <c r="A65" s="101"/>
      <c r="B65" s="86" t="s">
        <v>196</v>
      </c>
      <c r="C65" s="99">
        <v>0</v>
      </c>
      <c r="D65" s="107"/>
      <c r="E65" s="107"/>
    </row>
    <row r="66" spans="1:5" ht="14.25" customHeight="1">
      <c r="A66" s="84"/>
      <c r="B66" s="82" t="s">
        <v>197</v>
      </c>
      <c r="C66" s="85">
        <f>C10+C52+C65</f>
        <v>8268.77087</v>
      </c>
      <c r="D66" s="85">
        <f>D10+D52+D65</f>
        <v>8328.79328</v>
      </c>
      <c r="E66" s="85">
        <f>E10+E52+E65</f>
        <v>8510.174330000002</v>
      </c>
    </row>
    <row r="67" spans="3:5" ht="12.75">
      <c r="C67" s="323"/>
      <c r="D67" s="314"/>
      <c r="E67" s="314"/>
    </row>
    <row r="73" ht="12.75">
      <c r="C73" s="324"/>
    </row>
  </sheetData>
  <sheetProtection/>
  <mergeCells count="5">
    <mergeCell ref="B1:E1"/>
    <mergeCell ref="B2:E2"/>
    <mergeCell ref="B3:E3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4" sqref="G14"/>
    </sheetView>
  </sheetViews>
  <sheetFormatPr defaultColWidth="9.00390625" defaultRowHeight="12.75"/>
  <cols>
    <col min="3" max="3" width="29.00390625" style="0" customWidth="1"/>
    <col min="4" max="4" width="9.625" style="0" customWidth="1"/>
    <col min="7" max="7" width="11.125" style="0" customWidth="1"/>
    <col min="10" max="10" width="10.25390625" style="0" customWidth="1"/>
    <col min="11" max="11" width="9.125" style="0" hidden="1" customWidth="1"/>
  </cols>
  <sheetData>
    <row r="1" spans="4:8" ht="47.25" customHeight="1">
      <c r="D1" s="312" t="s">
        <v>593</v>
      </c>
      <c r="E1" s="251"/>
      <c r="F1" s="251"/>
      <c r="G1" s="251"/>
      <c r="H1" s="104"/>
    </row>
    <row r="2" spans="1:6" ht="27" customHeight="1">
      <c r="A2" s="250" t="s">
        <v>198</v>
      </c>
      <c r="B2" s="251"/>
      <c r="C2" s="251"/>
      <c r="D2" s="251"/>
      <c r="E2" s="251"/>
      <c r="F2" s="251"/>
    </row>
    <row r="4" spans="1:7" ht="82.5" customHeight="1">
      <c r="A4" s="252" t="s">
        <v>199</v>
      </c>
      <c r="B4" s="252"/>
      <c r="C4" s="252"/>
      <c r="D4" s="252"/>
      <c r="E4" s="253" t="s">
        <v>200</v>
      </c>
      <c r="F4" s="254"/>
      <c r="G4" s="255"/>
    </row>
    <row r="5" spans="1:7" ht="21.75" customHeight="1">
      <c r="A5" s="252"/>
      <c r="B5" s="252"/>
      <c r="C5" s="252"/>
      <c r="D5" s="252"/>
      <c r="E5" s="256" t="s">
        <v>201</v>
      </c>
      <c r="F5" s="256"/>
      <c r="G5" s="256"/>
    </row>
    <row r="6" spans="1:7" ht="15.75" customHeight="1">
      <c r="A6" s="257">
        <v>1</v>
      </c>
      <c r="B6" s="257"/>
      <c r="C6" s="257"/>
      <c r="D6" s="257"/>
      <c r="E6" s="257">
        <v>2</v>
      </c>
      <c r="F6" s="257"/>
      <c r="G6" s="257"/>
    </row>
    <row r="7" spans="1:7" ht="12.75">
      <c r="A7" s="106" t="s">
        <v>202</v>
      </c>
      <c r="B7" s="106"/>
      <c r="C7" s="106"/>
      <c r="D7" s="106"/>
      <c r="E7" s="246"/>
      <c r="F7" s="246"/>
      <c r="G7" s="246"/>
    </row>
    <row r="8" spans="1:7" ht="12.75">
      <c r="A8" s="247" t="s">
        <v>203</v>
      </c>
      <c r="B8" s="248"/>
      <c r="C8" s="248"/>
      <c r="D8" s="249"/>
      <c r="E8" s="246">
        <v>100</v>
      </c>
      <c r="F8" s="246"/>
      <c r="G8" s="246"/>
    </row>
    <row r="9" spans="1:7" ht="12.75">
      <c r="A9" s="107" t="s">
        <v>204</v>
      </c>
      <c r="B9" s="107"/>
      <c r="C9" s="107"/>
      <c r="D9" s="107"/>
      <c r="E9" s="246">
        <v>100</v>
      </c>
      <c r="F9" s="246"/>
      <c r="G9" s="246"/>
    </row>
  </sheetData>
  <sheetProtection/>
  <mergeCells count="11">
    <mergeCell ref="D1:G1"/>
    <mergeCell ref="A2:F2"/>
    <mergeCell ref="A4:D5"/>
    <mergeCell ref="E4:G4"/>
    <mergeCell ref="E5:G5"/>
    <mergeCell ref="A6:D6"/>
    <mergeCell ref="E6:G6"/>
    <mergeCell ref="E7:G7"/>
    <mergeCell ref="A8:D8"/>
    <mergeCell ref="E8:G8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62.375" style="1" customWidth="1"/>
    <col min="2" max="2" width="42.25390625" style="5" customWidth="1"/>
    <col min="3" max="3" width="29.75390625" style="108" customWidth="1"/>
  </cols>
  <sheetData>
    <row r="2" ht="20.25">
      <c r="A2" s="109"/>
    </row>
    <row r="3" spans="1:3" ht="55.5" customHeight="1">
      <c r="A3" s="110"/>
      <c r="B3" s="245" t="s">
        <v>592</v>
      </c>
      <c r="C3" s="245"/>
    </row>
    <row r="4" spans="1:3" ht="97.5" customHeight="1">
      <c r="A4" s="258" t="s">
        <v>234</v>
      </c>
      <c r="B4" s="258"/>
      <c r="C4" s="258"/>
    </row>
    <row r="5" spans="1:3" ht="9" customHeight="1">
      <c r="A5" s="111"/>
      <c r="C5" s="112" t="s">
        <v>205</v>
      </c>
    </row>
    <row r="6" spans="1:3" ht="47.25" customHeight="1">
      <c r="A6" s="113" t="s">
        <v>206</v>
      </c>
      <c r="B6" s="114" t="s">
        <v>100</v>
      </c>
      <c r="C6" s="115" t="s">
        <v>207</v>
      </c>
    </row>
    <row r="7" spans="1:3" s="3" customFormat="1" ht="18" customHeight="1">
      <c r="A7" s="113">
        <v>1</v>
      </c>
      <c r="B7" s="113">
        <v>2</v>
      </c>
      <c r="C7" s="115">
        <v>3</v>
      </c>
    </row>
    <row r="8" spans="1:3" s="4" customFormat="1" ht="15.75">
      <c r="A8" s="116" t="s">
        <v>208</v>
      </c>
      <c r="B8" s="117" t="s">
        <v>2</v>
      </c>
      <c r="C8" s="118"/>
    </row>
    <row r="9" spans="1:3" ht="123.75" customHeight="1">
      <c r="A9" s="119" t="s">
        <v>209</v>
      </c>
      <c r="B9" s="7" t="s">
        <v>6</v>
      </c>
      <c r="C9" s="118">
        <v>10</v>
      </c>
    </row>
    <row r="10" spans="1:3" ht="58.5" customHeight="1">
      <c r="A10" s="120" t="s">
        <v>210</v>
      </c>
      <c r="B10" s="7" t="s">
        <v>9</v>
      </c>
      <c r="C10" s="118">
        <v>10</v>
      </c>
    </row>
    <row r="11" spans="1:3" ht="115.5" customHeight="1">
      <c r="A11" s="119" t="s">
        <v>211</v>
      </c>
      <c r="B11" s="7" t="s">
        <v>212</v>
      </c>
      <c r="C11" s="118">
        <v>10</v>
      </c>
    </row>
    <row r="12" spans="1:3" ht="21.75" customHeight="1">
      <c r="A12" s="121" t="s">
        <v>124</v>
      </c>
      <c r="B12" s="113" t="s">
        <v>123</v>
      </c>
      <c r="C12" s="118"/>
    </row>
    <row r="13" spans="1:3" s="6" customFormat="1" ht="57.75" customHeight="1">
      <c r="A13" s="116" t="s">
        <v>213</v>
      </c>
      <c r="B13" s="7" t="s">
        <v>214</v>
      </c>
      <c r="C13" s="118">
        <v>100</v>
      </c>
    </row>
    <row r="14" spans="1:3" s="4" customFormat="1" ht="24" customHeight="1">
      <c r="A14" s="116" t="s">
        <v>131</v>
      </c>
      <c r="B14" s="113" t="s">
        <v>130</v>
      </c>
      <c r="C14" s="118"/>
    </row>
    <row r="15" spans="1:3" s="6" customFormat="1" ht="93" customHeight="1">
      <c r="A15" s="119" t="s">
        <v>215</v>
      </c>
      <c r="B15" s="7" t="s">
        <v>216</v>
      </c>
      <c r="C15" s="118">
        <v>100</v>
      </c>
    </row>
    <row r="16" spans="1:3" s="6" customFormat="1" ht="96" customHeight="1">
      <c r="A16" s="119" t="s">
        <v>217</v>
      </c>
      <c r="B16" s="7" t="s">
        <v>218</v>
      </c>
      <c r="C16" s="118">
        <v>100</v>
      </c>
    </row>
    <row r="17" spans="1:3" ht="47.25">
      <c r="A17" s="122" t="s">
        <v>219</v>
      </c>
      <c r="B17" s="113" t="s">
        <v>220</v>
      </c>
      <c r="C17" s="115">
        <v>50</v>
      </c>
    </row>
    <row r="18" spans="1:3" ht="75.75">
      <c r="A18" s="119" t="s">
        <v>221</v>
      </c>
      <c r="B18" s="7" t="s">
        <v>222</v>
      </c>
      <c r="C18" s="117">
        <v>50</v>
      </c>
    </row>
    <row r="19" spans="1:3" ht="90.75">
      <c r="A19" s="119" t="s">
        <v>223</v>
      </c>
      <c r="B19" s="7" t="s">
        <v>224</v>
      </c>
      <c r="C19" s="117">
        <v>50</v>
      </c>
    </row>
    <row r="20" spans="1:3" s="4" customFormat="1" ht="34.5" customHeight="1">
      <c r="A20" s="116" t="s">
        <v>225</v>
      </c>
      <c r="B20" s="113" t="s">
        <v>226</v>
      </c>
      <c r="C20" s="117">
        <v>100</v>
      </c>
    </row>
    <row r="21" spans="1:3" ht="51" customHeight="1">
      <c r="A21" s="119" t="s">
        <v>227</v>
      </c>
      <c r="B21" s="7" t="s">
        <v>228</v>
      </c>
      <c r="C21" s="117">
        <v>100</v>
      </c>
    </row>
    <row r="22" spans="1:3" s="4" customFormat="1" ht="36.75" customHeight="1">
      <c r="A22" s="116" t="s">
        <v>229</v>
      </c>
      <c r="B22" s="113" t="s">
        <v>167</v>
      </c>
      <c r="C22" s="117"/>
    </row>
    <row r="23" spans="1:3" ht="60.75" customHeight="1">
      <c r="A23" s="119" t="s">
        <v>230</v>
      </c>
      <c r="B23" s="7" t="s">
        <v>231</v>
      </c>
      <c r="C23" s="117">
        <v>50</v>
      </c>
    </row>
    <row r="24" spans="1:3" ht="2.25" customHeight="1" hidden="1">
      <c r="A24" s="119"/>
      <c r="B24" s="7"/>
      <c r="C24" s="117"/>
    </row>
    <row r="25" spans="1:3" ht="15.75" hidden="1">
      <c r="A25" s="119"/>
      <c r="B25" s="7"/>
      <c r="C25" s="117"/>
    </row>
    <row r="26" spans="1:3" ht="60.75">
      <c r="A26" s="119" t="s">
        <v>232</v>
      </c>
      <c r="B26" s="7" t="s">
        <v>233</v>
      </c>
      <c r="C26" s="117">
        <v>50</v>
      </c>
    </row>
    <row r="27" spans="1:3" ht="15.75">
      <c r="A27" s="123"/>
      <c r="B27" s="117"/>
      <c r="C27" s="118"/>
    </row>
  </sheetData>
  <sheetProtection/>
  <mergeCells count="2">
    <mergeCell ref="B3:C3"/>
    <mergeCell ref="A4:C4"/>
  </mergeCells>
  <printOptions/>
  <pageMargins left="0.984251968503937" right="0.11811023622047245" top="0.1968503937007874" bottom="0.1968503937007874" header="0.5118110236220472" footer="0.5118110236220472"/>
  <pageSetup fitToHeight="2" fitToWidth="1" horizontalDpi="360" verticalDpi="36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1.75390625" style="125" customWidth="1"/>
    <col min="2" max="2" width="9.625" style="125" hidden="1" customWidth="1"/>
    <col min="3" max="3" width="7.375" style="126" customWidth="1"/>
    <col min="4" max="4" width="9.625" style="126" customWidth="1"/>
    <col min="5" max="5" width="11.25390625" style="126" customWidth="1"/>
    <col min="6" max="6" width="7.00390625" style="126" customWidth="1"/>
    <col min="7" max="7" width="13.625" style="125" customWidth="1"/>
    <col min="8" max="8" width="13.125" style="0" customWidth="1"/>
    <col min="9" max="9" width="13.375" style="0" customWidth="1"/>
    <col min="10" max="10" width="0.12890625" style="0" customWidth="1"/>
    <col min="11" max="11" width="9.375" style="0" customWidth="1"/>
    <col min="12" max="12" width="12.375" style="0" customWidth="1"/>
    <col min="13" max="13" width="13.125" style="0" customWidth="1"/>
  </cols>
  <sheetData>
    <row r="1" spans="1:9" ht="56.25" customHeight="1">
      <c r="A1" s="124"/>
      <c r="B1" s="124"/>
      <c r="C1" s="297" t="s">
        <v>236</v>
      </c>
      <c r="D1" s="297"/>
      <c r="E1" s="297"/>
      <c r="F1" s="297"/>
      <c r="G1" s="297"/>
      <c r="H1" s="297"/>
      <c r="I1" s="297"/>
    </row>
    <row r="2" spans="1:10" ht="13.5" customHeight="1">
      <c r="A2" s="124"/>
      <c r="B2" s="124"/>
      <c r="C2" s="298" t="s">
        <v>583</v>
      </c>
      <c r="D2" s="298"/>
      <c r="E2" s="298"/>
      <c r="F2" s="298"/>
      <c r="G2" s="298"/>
      <c r="H2" s="298"/>
      <c r="I2" s="298"/>
      <c r="J2" s="298"/>
    </row>
    <row r="4" spans="1:10" ht="12.75" customHeight="1">
      <c r="A4" s="259" t="s">
        <v>237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ht="36.75" customHeight="1">
      <c r="A5" s="262"/>
      <c r="B5" s="263"/>
      <c r="C5" s="263"/>
      <c r="D5" s="263"/>
      <c r="E5" s="263"/>
      <c r="F5" s="263"/>
      <c r="G5" s="263"/>
      <c r="H5" s="263"/>
      <c r="I5" s="263"/>
      <c r="J5" s="264"/>
    </row>
    <row r="6" spans="1:10" ht="3" customHeight="1" hidden="1">
      <c r="A6" s="265"/>
      <c r="B6" s="266"/>
      <c r="C6" s="266"/>
      <c r="D6" s="266"/>
      <c r="E6" s="266"/>
      <c r="F6" s="266"/>
      <c r="G6" s="266"/>
      <c r="H6" s="266"/>
      <c r="I6" s="266"/>
      <c r="J6" s="267"/>
    </row>
    <row r="7" spans="1:9" s="128" customFormat="1" ht="12.75">
      <c r="A7" s="268"/>
      <c r="B7" s="269"/>
      <c r="C7" s="269"/>
      <c r="D7" s="269"/>
      <c r="E7" s="269"/>
      <c r="F7" s="269"/>
      <c r="G7" s="269"/>
      <c r="H7" s="127"/>
      <c r="I7" s="127"/>
    </row>
    <row r="8" spans="1:9" s="128" customFormat="1" ht="25.5">
      <c r="A8" s="270" t="s">
        <v>238</v>
      </c>
      <c r="B8" s="272" t="s">
        <v>239</v>
      </c>
      <c r="C8" s="273"/>
      <c r="D8" s="273"/>
      <c r="E8" s="273"/>
      <c r="F8" s="274"/>
      <c r="G8" s="96" t="s">
        <v>240</v>
      </c>
      <c r="H8" s="96" t="s">
        <v>240</v>
      </c>
      <c r="I8" s="96" t="s">
        <v>240</v>
      </c>
    </row>
    <row r="9" spans="1:9" s="128" customFormat="1" ht="16.5" customHeight="1">
      <c r="A9" s="271"/>
      <c r="B9" s="275"/>
      <c r="C9" s="276"/>
      <c r="D9" s="276"/>
      <c r="E9" s="276"/>
      <c r="F9" s="277"/>
      <c r="G9" s="132" t="s">
        <v>241</v>
      </c>
      <c r="H9" s="130" t="s">
        <v>242</v>
      </c>
      <c r="I9" s="130"/>
    </row>
    <row r="10" spans="1:9" s="128" customFormat="1" ht="77.25" customHeight="1">
      <c r="A10" s="133"/>
      <c r="B10" s="101"/>
      <c r="C10" s="134" t="s">
        <v>243</v>
      </c>
      <c r="D10" s="101" t="s">
        <v>244</v>
      </c>
      <c r="E10" s="101" t="s">
        <v>245</v>
      </c>
      <c r="F10" s="101" t="s">
        <v>246</v>
      </c>
      <c r="G10" s="101" t="s">
        <v>584</v>
      </c>
      <c r="H10" s="101" t="s">
        <v>585</v>
      </c>
      <c r="I10" s="101" t="s">
        <v>586</v>
      </c>
    </row>
    <row r="11" spans="1:9" s="137" customFormat="1" ht="11.25">
      <c r="A11" s="135">
        <v>1</v>
      </c>
      <c r="B11" s="135"/>
      <c r="C11" s="135">
        <v>2</v>
      </c>
      <c r="D11" s="135">
        <v>3</v>
      </c>
      <c r="E11" s="135">
        <v>4</v>
      </c>
      <c r="F11" s="135">
        <v>5</v>
      </c>
      <c r="G11" s="135">
        <v>6</v>
      </c>
      <c r="H11" s="136">
        <v>7</v>
      </c>
      <c r="I11" s="136">
        <v>8</v>
      </c>
    </row>
    <row r="12" spans="1:9" s="143" customFormat="1" ht="15" customHeight="1">
      <c r="A12" s="138" t="s">
        <v>247</v>
      </c>
      <c r="B12" s="139"/>
      <c r="C12" s="140" t="s">
        <v>248</v>
      </c>
      <c r="D12" s="140"/>
      <c r="E12" s="141"/>
      <c r="F12" s="141"/>
      <c r="G12" s="142">
        <f>G23+G18+G40+G45+G38</f>
        <v>3762.577</v>
      </c>
      <c r="H12" s="142">
        <f>H23+H18+H40+H45+H38</f>
        <v>3878.5767200000005</v>
      </c>
      <c r="I12" s="142">
        <f>I23+I18+I40+I45+I38</f>
        <v>3898.57567</v>
      </c>
    </row>
    <row r="13" spans="1:9" s="143" customFormat="1" ht="27.75" customHeight="1" hidden="1">
      <c r="A13" s="138" t="s">
        <v>249</v>
      </c>
      <c r="B13" s="139"/>
      <c r="C13" s="140" t="s">
        <v>248</v>
      </c>
      <c r="D13" s="140" t="s">
        <v>250</v>
      </c>
      <c r="E13" s="141"/>
      <c r="F13" s="141"/>
      <c r="G13" s="144">
        <f>SUM(G16)</f>
        <v>269.5</v>
      </c>
      <c r="H13" s="145">
        <f>H14</f>
        <v>269.5</v>
      </c>
      <c r="I13" s="145"/>
    </row>
    <row r="14" spans="1:9" s="128" customFormat="1" ht="38.25" customHeight="1" hidden="1">
      <c r="A14" s="146" t="s">
        <v>251</v>
      </c>
      <c r="B14" s="139"/>
      <c r="C14" s="147" t="s">
        <v>248</v>
      </c>
      <c r="D14" s="147" t="s">
        <v>250</v>
      </c>
      <c r="E14" s="148" t="s">
        <v>252</v>
      </c>
      <c r="F14" s="132"/>
      <c r="G14" s="149">
        <f>G15</f>
        <v>269.5</v>
      </c>
      <c r="H14" s="130">
        <f>H15</f>
        <v>269.5</v>
      </c>
      <c r="I14" s="130"/>
    </row>
    <row r="15" spans="1:9" s="128" customFormat="1" ht="27.75" customHeight="1" hidden="1">
      <c r="A15" s="150" t="s">
        <v>253</v>
      </c>
      <c r="B15" s="139"/>
      <c r="C15" s="147" t="s">
        <v>248</v>
      </c>
      <c r="D15" s="147" t="s">
        <v>250</v>
      </c>
      <c r="E15" s="148" t="s">
        <v>252</v>
      </c>
      <c r="F15" s="132"/>
      <c r="G15" s="149">
        <f>G16</f>
        <v>269.5</v>
      </c>
      <c r="H15" s="130">
        <f>H16</f>
        <v>269.5</v>
      </c>
      <c r="I15" s="130"/>
    </row>
    <row r="16" spans="1:9" s="128" customFormat="1" ht="24.75" customHeight="1" hidden="1">
      <c r="A16" s="150" t="s">
        <v>254</v>
      </c>
      <c r="B16" s="139"/>
      <c r="C16" s="147" t="s">
        <v>248</v>
      </c>
      <c r="D16" s="147" t="s">
        <v>250</v>
      </c>
      <c r="E16" s="148" t="s">
        <v>252</v>
      </c>
      <c r="F16" s="139">
        <v>240</v>
      </c>
      <c r="G16" s="149">
        <f>G17</f>
        <v>269.5</v>
      </c>
      <c r="H16" s="130">
        <f>G16</f>
        <v>269.5</v>
      </c>
      <c r="I16" s="130"/>
    </row>
    <row r="17" spans="1:9" s="128" customFormat="1" ht="27.75" customHeight="1" hidden="1">
      <c r="A17" s="150" t="s">
        <v>255</v>
      </c>
      <c r="B17" s="139"/>
      <c r="C17" s="147" t="s">
        <v>248</v>
      </c>
      <c r="D17" s="147" t="s">
        <v>250</v>
      </c>
      <c r="E17" s="148" t="s">
        <v>252</v>
      </c>
      <c r="F17" s="132">
        <v>244</v>
      </c>
      <c r="G17" s="149">
        <v>269.5</v>
      </c>
      <c r="H17" s="130">
        <f>H16</f>
        <v>269.5</v>
      </c>
      <c r="I17" s="130"/>
    </row>
    <row r="18" spans="1:9" s="128" customFormat="1" ht="27.75" customHeight="1">
      <c r="A18" s="146" t="s">
        <v>256</v>
      </c>
      <c r="B18" s="139"/>
      <c r="C18" s="147" t="s">
        <v>248</v>
      </c>
      <c r="D18" s="147" t="s">
        <v>257</v>
      </c>
      <c r="E18" s="148"/>
      <c r="F18" s="132"/>
      <c r="G18" s="149">
        <v>714.902</v>
      </c>
      <c r="H18" s="149">
        <v>714.902</v>
      </c>
      <c r="I18" s="149">
        <v>714.902</v>
      </c>
    </row>
    <row r="19" spans="1:9" s="128" customFormat="1" ht="39" customHeight="1">
      <c r="A19" s="146" t="s">
        <v>251</v>
      </c>
      <c r="B19" s="139"/>
      <c r="C19" s="147" t="s">
        <v>248</v>
      </c>
      <c r="D19" s="147" t="s">
        <v>257</v>
      </c>
      <c r="E19" s="148" t="s">
        <v>258</v>
      </c>
      <c r="F19" s="132"/>
      <c r="G19" s="149">
        <v>714.902</v>
      </c>
      <c r="H19" s="149">
        <v>714.902</v>
      </c>
      <c r="I19" s="149">
        <v>714.902</v>
      </c>
    </row>
    <row r="20" spans="1:9" s="128" customFormat="1" ht="27.75" customHeight="1">
      <c r="A20" s="146" t="s">
        <v>253</v>
      </c>
      <c r="B20" s="139"/>
      <c r="C20" s="147" t="s">
        <v>248</v>
      </c>
      <c r="D20" s="147" t="s">
        <v>257</v>
      </c>
      <c r="E20" s="148" t="s">
        <v>258</v>
      </c>
      <c r="F20" s="132"/>
      <c r="G20" s="149">
        <v>714.902</v>
      </c>
      <c r="H20" s="149">
        <v>714.902</v>
      </c>
      <c r="I20" s="149">
        <v>714.902</v>
      </c>
    </row>
    <row r="21" spans="1:9" s="128" customFormat="1" ht="27.75" customHeight="1">
      <c r="A21" s="146" t="s">
        <v>254</v>
      </c>
      <c r="B21" s="139"/>
      <c r="C21" s="147" t="s">
        <v>248</v>
      </c>
      <c r="D21" s="147" t="s">
        <v>257</v>
      </c>
      <c r="E21" s="148" t="s">
        <v>258</v>
      </c>
      <c r="F21" s="132">
        <v>120</v>
      </c>
      <c r="G21" s="149">
        <v>714.902</v>
      </c>
      <c r="H21" s="149">
        <v>714.902</v>
      </c>
      <c r="I21" s="149">
        <v>714.902</v>
      </c>
    </row>
    <row r="22" spans="1:9" s="128" customFormat="1" ht="47.25" customHeight="1">
      <c r="A22" s="146" t="s">
        <v>259</v>
      </c>
      <c r="B22" s="139"/>
      <c r="C22" s="147" t="s">
        <v>248</v>
      </c>
      <c r="D22" s="147" t="s">
        <v>257</v>
      </c>
      <c r="E22" s="148" t="s">
        <v>258</v>
      </c>
      <c r="F22" s="132">
        <v>121</v>
      </c>
      <c r="G22" s="149">
        <v>714.902</v>
      </c>
      <c r="H22" s="149">
        <v>714.902</v>
      </c>
      <c r="I22" s="149">
        <v>714.902</v>
      </c>
    </row>
    <row r="23" spans="1:9" s="143" customFormat="1" ht="27" customHeight="1">
      <c r="A23" s="138" t="s">
        <v>260</v>
      </c>
      <c r="B23" s="139"/>
      <c r="C23" s="140" t="s">
        <v>248</v>
      </c>
      <c r="D23" s="140" t="s">
        <v>250</v>
      </c>
      <c r="E23" s="141"/>
      <c r="F23" s="141"/>
      <c r="G23" s="144">
        <f>G24+G35</f>
        <v>2947.675</v>
      </c>
      <c r="H23" s="144">
        <f>H24+H35</f>
        <v>3013.6747200000004</v>
      </c>
      <c r="I23" s="144">
        <f>I24+I35</f>
        <v>3033.67367</v>
      </c>
    </row>
    <row r="24" spans="1:9" s="143" customFormat="1" ht="12.75">
      <c r="A24" s="138" t="s">
        <v>261</v>
      </c>
      <c r="B24" s="139"/>
      <c r="C24" s="140" t="s">
        <v>248</v>
      </c>
      <c r="D24" s="140" t="s">
        <v>250</v>
      </c>
      <c r="E24" s="141" t="s">
        <v>262</v>
      </c>
      <c r="F24" s="141"/>
      <c r="G24" s="144">
        <f>G25+G31+G28</f>
        <v>2947.675</v>
      </c>
      <c r="H24" s="144">
        <f>H25+H31+H28</f>
        <v>3013.6747200000004</v>
      </c>
      <c r="I24" s="144">
        <f>I25+I31+I28</f>
        <v>3033.67367</v>
      </c>
    </row>
    <row r="25" spans="1:9" s="128" customFormat="1" ht="25.5" customHeight="1">
      <c r="A25" s="150" t="s">
        <v>254</v>
      </c>
      <c r="B25" s="139"/>
      <c r="C25" s="147" t="s">
        <v>248</v>
      </c>
      <c r="D25" s="147" t="s">
        <v>250</v>
      </c>
      <c r="E25" s="132" t="s">
        <v>262</v>
      </c>
      <c r="F25" s="139">
        <v>120</v>
      </c>
      <c r="G25" s="149">
        <v>2034.305</v>
      </c>
      <c r="H25" s="149">
        <v>2034.305</v>
      </c>
      <c r="I25" s="299">
        <f>H25</f>
        <v>2034.305</v>
      </c>
    </row>
    <row r="26" spans="1:9" s="128" customFormat="1" ht="15.75" customHeight="1">
      <c r="A26" s="146" t="s">
        <v>263</v>
      </c>
      <c r="B26" s="139"/>
      <c r="C26" s="147" t="s">
        <v>248</v>
      </c>
      <c r="D26" s="147" t="s">
        <v>250</v>
      </c>
      <c r="E26" s="132" t="s">
        <v>262</v>
      </c>
      <c r="F26" s="132">
        <v>121</v>
      </c>
      <c r="G26" s="149">
        <v>2034.305</v>
      </c>
      <c r="H26" s="130">
        <v>2034.3</v>
      </c>
      <c r="I26" s="130">
        <v>2034.3</v>
      </c>
    </row>
    <row r="27" spans="1:9" s="128" customFormat="1" ht="28.5" customHeight="1">
      <c r="A27" s="150" t="s">
        <v>264</v>
      </c>
      <c r="B27" s="139"/>
      <c r="C27" s="148" t="s">
        <v>248</v>
      </c>
      <c r="D27" s="148" t="s">
        <v>250</v>
      </c>
      <c r="E27" s="148" t="s">
        <v>252</v>
      </c>
      <c r="F27" s="132">
        <v>122</v>
      </c>
      <c r="G27" s="149">
        <v>0</v>
      </c>
      <c r="H27" s="130"/>
      <c r="I27" s="130"/>
    </row>
    <row r="28" spans="1:9" s="128" customFormat="1" ht="42.75" customHeight="1">
      <c r="A28" s="146" t="s">
        <v>265</v>
      </c>
      <c r="B28" s="139"/>
      <c r="C28" s="147" t="s">
        <v>248</v>
      </c>
      <c r="D28" s="147" t="s">
        <v>250</v>
      </c>
      <c r="E28" s="132" t="s">
        <v>262</v>
      </c>
      <c r="F28" s="132">
        <v>240</v>
      </c>
      <c r="G28" s="149">
        <f>G29+G30</f>
        <v>863.37</v>
      </c>
      <c r="H28" s="149">
        <f>H29+H30</f>
        <v>929.36972</v>
      </c>
      <c r="I28" s="149">
        <f>I29+I30</f>
        <v>949.36867</v>
      </c>
    </row>
    <row r="29" spans="1:9" s="128" customFormat="1" ht="33" customHeight="1">
      <c r="A29" s="150" t="s">
        <v>266</v>
      </c>
      <c r="B29" s="139"/>
      <c r="C29" s="148" t="s">
        <v>248</v>
      </c>
      <c r="D29" s="148" t="s">
        <v>250</v>
      </c>
      <c r="E29" s="148" t="s">
        <v>252</v>
      </c>
      <c r="F29" s="132">
        <v>242</v>
      </c>
      <c r="G29" s="149">
        <v>185</v>
      </c>
      <c r="H29" s="130">
        <v>210</v>
      </c>
      <c r="I29" s="130">
        <v>220</v>
      </c>
    </row>
    <row r="30" spans="1:9" s="128" customFormat="1" ht="40.5" customHeight="1">
      <c r="A30" s="146" t="s">
        <v>267</v>
      </c>
      <c r="B30" s="139"/>
      <c r="C30" s="147" t="s">
        <v>248</v>
      </c>
      <c r="D30" s="147" t="s">
        <v>250</v>
      </c>
      <c r="E30" s="132" t="s">
        <v>262</v>
      </c>
      <c r="F30" s="132">
        <v>244</v>
      </c>
      <c r="G30" s="149">
        <v>678.37</v>
      </c>
      <c r="H30" s="299">
        <v>719.36972</v>
      </c>
      <c r="I30" s="299">
        <v>729.36867</v>
      </c>
    </row>
    <row r="31" spans="1:9" s="128" customFormat="1" ht="18" customHeight="1">
      <c r="A31" s="146" t="s">
        <v>268</v>
      </c>
      <c r="B31" s="139"/>
      <c r="C31" s="147" t="s">
        <v>248</v>
      </c>
      <c r="D31" s="147" t="s">
        <v>250</v>
      </c>
      <c r="E31" s="132" t="s">
        <v>262</v>
      </c>
      <c r="F31" s="132">
        <v>850</v>
      </c>
      <c r="G31" s="144">
        <v>50</v>
      </c>
      <c r="H31" s="130">
        <v>50</v>
      </c>
      <c r="I31" s="130">
        <v>50</v>
      </c>
    </row>
    <row r="32" spans="1:9" s="128" customFormat="1" ht="24.75" customHeight="1">
      <c r="A32" s="146" t="s">
        <v>269</v>
      </c>
      <c r="B32" s="139"/>
      <c r="C32" s="147" t="s">
        <v>248</v>
      </c>
      <c r="D32" s="147" t="s">
        <v>250</v>
      </c>
      <c r="E32" s="132" t="s">
        <v>262</v>
      </c>
      <c r="F32" s="132">
        <v>851</v>
      </c>
      <c r="G32" s="149">
        <v>20</v>
      </c>
      <c r="H32" s="130">
        <v>20</v>
      </c>
      <c r="I32" s="130">
        <v>20</v>
      </c>
    </row>
    <row r="33" spans="1:9" s="128" customFormat="1" ht="27.75" customHeight="1">
      <c r="A33" s="150" t="s">
        <v>270</v>
      </c>
      <c r="B33" s="139">
        <v>802</v>
      </c>
      <c r="C33" s="147" t="s">
        <v>248</v>
      </c>
      <c r="D33" s="147" t="s">
        <v>250</v>
      </c>
      <c r="E33" s="132" t="s">
        <v>262</v>
      </c>
      <c r="F33" s="132">
        <v>852</v>
      </c>
      <c r="G33" s="149">
        <v>20</v>
      </c>
      <c r="H33" s="130">
        <v>20</v>
      </c>
      <c r="I33" s="130">
        <v>20</v>
      </c>
    </row>
    <row r="34" spans="1:9" s="128" customFormat="1" ht="27.75" customHeight="1">
      <c r="A34" s="150" t="s">
        <v>270</v>
      </c>
      <c r="B34" s="139">
        <v>802</v>
      </c>
      <c r="C34" s="147" t="s">
        <v>248</v>
      </c>
      <c r="D34" s="147" t="s">
        <v>250</v>
      </c>
      <c r="E34" s="132" t="s">
        <v>262</v>
      </c>
      <c r="F34" s="132">
        <v>853</v>
      </c>
      <c r="G34" s="149">
        <v>10</v>
      </c>
      <c r="H34" s="130">
        <v>10</v>
      </c>
      <c r="I34" s="130">
        <v>10</v>
      </c>
    </row>
    <row r="35" spans="1:9" s="143" customFormat="1" ht="24.75" customHeight="1">
      <c r="A35" s="138" t="s">
        <v>271</v>
      </c>
      <c r="B35" s="139">
        <v>802</v>
      </c>
      <c r="C35" s="140" t="s">
        <v>248</v>
      </c>
      <c r="D35" s="140" t="s">
        <v>250</v>
      </c>
      <c r="E35" s="141" t="s">
        <v>272</v>
      </c>
      <c r="F35" s="141"/>
      <c r="G35" s="144">
        <v>0</v>
      </c>
      <c r="H35" s="145"/>
      <c r="I35" s="145"/>
    </row>
    <row r="36" spans="1:9" s="128" customFormat="1" ht="18" customHeight="1">
      <c r="A36" s="146" t="s">
        <v>273</v>
      </c>
      <c r="B36" s="139">
        <v>802</v>
      </c>
      <c r="C36" s="147" t="s">
        <v>248</v>
      </c>
      <c r="D36" s="147" t="s">
        <v>250</v>
      </c>
      <c r="E36" s="132" t="s">
        <v>272</v>
      </c>
      <c r="F36" s="132">
        <v>240</v>
      </c>
      <c r="G36" s="149">
        <v>0.3</v>
      </c>
      <c r="H36" s="130">
        <v>0.2</v>
      </c>
      <c r="I36" s="130">
        <v>0.2</v>
      </c>
    </row>
    <row r="37" spans="1:9" s="128" customFormat="1" ht="15" customHeight="1">
      <c r="A37" s="146" t="s">
        <v>274</v>
      </c>
      <c r="B37" s="139">
        <v>802</v>
      </c>
      <c r="C37" s="147" t="s">
        <v>248</v>
      </c>
      <c r="D37" s="147" t="s">
        <v>250</v>
      </c>
      <c r="E37" s="132" t="s">
        <v>272</v>
      </c>
      <c r="F37" s="132">
        <v>244</v>
      </c>
      <c r="G37" s="149">
        <v>0</v>
      </c>
      <c r="H37" s="130"/>
      <c r="I37" s="130"/>
    </row>
    <row r="38" spans="1:9" s="128" customFormat="1" ht="27" customHeight="1">
      <c r="A38" s="138" t="s">
        <v>275</v>
      </c>
      <c r="B38" s="139"/>
      <c r="C38" s="148" t="s">
        <v>248</v>
      </c>
      <c r="D38" s="148" t="s">
        <v>276</v>
      </c>
      <c r="E38" s="139" t="s">
        <v>277</v>
      </c>
      <c r="F38" s="132"/>
      <c r="G38" s="149">
        <v>0</v>
      </c>
      <c r="H38" s="130"/>
      <c r="I38" s="130"/>
    </row>
    <row r="39" spans="1:9" s="128" customFormat="1" ht="15" customHeight="1">
      <c r="A39" s="150" t="s">
        <v>278</v>
      </c>
      <c r="B39" s="139"/>
      <c r="C39" s="148" t="s">
        <v>248</v>
      </c>
      <c r="D39" s="148" t="s">
        <v>276</v>
      </c>
      <c r="E39" s="139" t="s">
        <v>279</v>
      </c>
      <c r="F39" s="132">
        <v>244</v>
      </c>
      <c r="G39" s="149">
        <v>0</v>
      </c>
      <c r="H39" s="130"/>
      <c r="I39" s="130"/>
    </row>
    <row r="40" spans="1:9" s="128" customFormat="1" ht="23.25" customHeight="1">
      <c r="A40" s="138" t="s">
        <v>280</v>
      </c>
      <c r="B40" s="139">
        <v>802</v>
      </c>
      <c r="C40" s="148" t="s">
        <v>248</v>
      </c>
      <c r="D40" s="148" t="s">
        <v>281</v>
      </c>
      <c r="E40" s="132"/>
      <c r="F40" s="132"/>
      <c r="G40" s="151">
        <v>100</v>
      </c>
      <c r="H40" s="151">
        <v>150</v>
      </c>
      <c r="I40" s="151">
        <v>150</v>
      </c>
    </row>
    <row r="41" spans="1:9" s="128" customFormat="1" ht="24" customHeight="1">
      <c r="A41" s="150" t="s">
        <v>280</v>
      </c>
      <c r="B41" s="139">
        <v>802</v>
      </c>
      <c r="C41" s="148" t="s">
        <v>248</v>
      </c>
      <c r="D41" s="148" t="s">
        <v>281</v>
      </c>
      <c r="E41" s="139" t="s">
        <v>282</v>
      </c>
      <c r="F41" s="132"/>
      <c r="G41" s="152">
        <v>100</v>
      </c>
      <c r="H41" s="151">
        <v>150</v>
      </c>
      <c r="I41" s="151">
        <v>150</v>
      </c>
    </row>
    <row r="42" spans="1:9" s="128" customFormat="1" ht="19.5" customHeight="1">
      <c r="A42" s="150" t="s">
        <v>283</v>
      </c>
      <c r="B42" s="139"/>
      <c r="C42" s="148" t="s">
        <v>248</v>
      </c>
      <c r="D42" s="148" t="s">
        <v>281</v>
      </c>
      <c r="E42" s="139" t="s">
        <v>284</v>
      </c>
      <c r="F42" s="132"/>
      <c r="G42" s="152">
        <v>100</v>
      </c>
      <c r="H42" s="151">
        <v>150</v>
      </c>
      <c r="I42" s="151">
        <v>150</v>
      </c>
    </row>
    <row r="43" spans="1:9" s="128" customFormat="1" ht="16.5" customHeight="1">
      <c r="A43" s="150" t="s">
        <v>285</v>
      </c>
      <c r="B43" s="139"/>
      <c r="C43" s="148" t="s">
        <v>248</v>
      </c>
      <c r="D43" s="148" t="s">
        <v>281</v>
      </c>
      <c r="E43" s="139" t="s">
        <v>284</v>
      </c>
      <c r="F43" s="132">
        <v>800</v>
      </c>
      <c r="G43" s="152">
        <v>100</v>
      </c>
      <c r="H43" s="151">
        <v>150</v>
      </c>
      <c r="I43" s="151">
        <v>150</v>
      </c>
    </row>
    <row r="44" spans="1:9" s="128" customFormat="1" ht="20.25" customHeight="1">
      <c r="A44" s="150" t="s">
        <v>286</v>
      </c>
      <c r="B44" s="139"/>
      <c r="C44" s="148" t="s">
        <v>248</v>
      </c>
      <c r="D44" s="148" t="s">
        <v>281</v>
      </c>
      <c r="E44" s="139" t="s">
        <v>284</v>
      </c>
      <c r="F44" s="132">
        <v>870</v>
      </c>
      <c r="G44" s="152">
        <v>100</v>
      </c>
      <c r="H44" s="151">
        <v>150</v>
      </c>
      <c r="I44" s="151">
        <v>150</v>
      </c>
    </row>
    <row r="45" spans="1:10" s="128" customFormat="1" ht="30.75" customHeight="1">
      <c r="A45" s="138" t="s">
        <v>287</v>
      </c>
      <c r="B45" s="139">
        <v>802</v>
      </c>
      <c r="C45" s="148" t="s">
        <v>248</v>
      </c>
      <c r="D45" s="148" t="s">
        <v>288</v>
      </c>
      <c r="E45" s="132"/>
      <c r="F45" s="132"/>
      <c r="G45" s="151"/>
      <c r="H45" s="145"/>
      <c r="I45" s="145"/>
      <c r="J45" s="143"/>
    </row>
    <row r="46" spans="1:9" s="128" customFormat="1" ht="30.75" customHeight="1">
      <c r="A46" s="138" t="s">
        <v>289</v>
      </c>
      <c r="B46" s="139">
        <v>802</v>
      </c>
      <c r="C46" s="148" t="s">
        <v>248</v>
      </c>
      <c r="D46" s="148" t="s">
        <v>288</v>
      </c>
      <c r="E46" s="132">
        <v>920300</v>
      </c>
      <c r="F46" s="132"/>
      <c r="G46" s="152">
        <f>G48+G53</f>
        <v>1052.42</v>
      </c>
      <c r="H46" s="152">
        <f>H48+H53</f>
        <v>1052.42</v>
      </c>
      <c r="I46" s="152">
        <f>I48+I53</f>
        <v>1052.42</v>
      </c>
    </row>
    <row r="47" spans="1:9" s="128" customFormat="1" ht="30.75" customHeight="1">
      <c r="A47" s="150" t="s">
        <v>263</v>
      </c>
      <c r="B47" s="139">
        <v>802</v>
      </c>
      <c r="C47" s="148" t="s">
        <v>248</v>
      </c>
      <c r="D47" s="148" t="s">
        <v>288</v>
      </c>
      <c r="E47" s="132">
        <v>920300</v>
      </c>
      <c r="F47" s="132">
        <v>111</v>
      </c>
      <c r="G47" s="152">
        <v>852.4</v>
      </c>
      <c r="H47" s="152">
        <v>852.4</v>
      </c>
      <c r="I47" s="152">
        <v>852.4</v>
      </c>
    </row>
    <row r="48" spans="1:9" s="128" customFormat="1" ht="30.75" customHeight="1">
      <c r="A48" s="150" t="s">
        <v>263</v>
      </c>
      <c r="B48" s="139">
        <v>802</v>
      </c>
      <c r="C48" s="148" t="s">
        <v>248</v>
      </c>
      <c r="D48" s="148" t="s">
        <v>288</v>
      </c>
      <c r="E48" s="132">
        <v>920300</v>
      </c>
      <c r="F48" s="132">
        <v>240</v>
      </c>
      <c r="G48" s="151">
        <v>852.42</v>
      </c>
      <c r="H48" s="151">
        <v>852.42</v>
      </c>
      <c r="I48" s="151">
        <v>852.42</v>
      </c>
    </row>
    <row r="49" spans="1:9" s="128" customFormat="1" ht="12.75" hidden="1">
      <c r="A49" s="146"/>
      <c r="B49" s="139">
        <v>802</v>
      </c>
      <c r="C49" s="140" t="s">
        <v>290</v>
      </c>
      <c r="D49" s="140">
        <v>14</v>
      </c>
      <c r="E49" s="132" t="s">
        <v>291</v>
      </c>
      <c r="F49" s="132"/>
      <c r="G49" s="149"/>
      <c r="H49" s="130"/>
      <c r="I49" s="130"/>
    </row>
    <row r="50" spans="1:9" s="128" customFormat="1" ht="12.75" hidden="1">
      <c r="A50" s="146"/>
      <c r="B50" s="139">
        <v>802</v>
      </c>
      <c r="C50" s="147" t="s">
        <v>290</v>
      </c>
      <c r="D50" s="147">
        <v>14</v>
      </c>
      <c r="E50" s="132" t="s">
        <v>291</v>
      </c>
      <c r="F50" s="132">
        <v>500</v>
      </c>
      <c r="G50" s="149"/>
      <c r="H50" s="130"/>
      <c r="I50" s="130"/>
    </row>
    <row r="51" spans="1:9" s="128" customFormat="1" ht="25.5" hidden="1">
      <c r="A51" s="138" t="s">
        <v>292</v>
      </c>
      <c r="B51" s="139">
        <v>802</v>
      </c>
      <c r="C51" s="140" t="s">
        <v>290</v>
      </c>
      <c r="D51" s="140" t="s">
        <v>276</v>
      </c>
      <c r="E51" s="147" t="s">
        <v>293</v>
      </c>
      <c r="F51" s="147"/>
      <c r="G51" s="144" t="str">
        <f>G52</f>
        <v>0</v>
      </c>
      <c r="H51" s="154" t="str">
        <f>H52</f>
        <v>0</v>
      </c>
      <c r="I51" s="155"/>
    </row>
    <row r="52" spans="1:9" s="128" customFormat="1" ht="25.5" hidden="1">
      <c r="A52" s="146" t="s">
        <v>294</v>
      </c>
      <c r="B52" s="139">
        <v>802</v>
      </c>
      <c r="C52" s="147" t="s">
        <v>290</v>
      </c>
      <c r="D52" s="147" t="s">
        <v>276</v>
      </c>
      <c r="E52" s="147" t="s">
        <v>293</v>
      </c>
      <c r="F52" s="147" t="s">
        <v>295</v>
      </c>
      <c r="G52" s="156" t="s">
        <v>296</v>
      </c>
      <c r="H52" s="157" t="s">
        <v>296</v>
      </c>
      <c r="I52" s="155"/>
    </row>
    <row r="53" spans="1:9" s="128" customFormat="1" ht="38.25">
      <c r="A53" s="146" t="s">
        <v>259</v>
      </c>
      <c r="B53" s="139"/>
      <c r="C53" s="147" t="s">
        <v>248</v>
      </c>
      <c r="D53" s="147" t="s">
        <v>288</v>
      </c>
      <c r="E53" s="132">
        <v>920300</v>
      </c>
      <c r="F53" s="147" t="s">
        <v>297</v>
      </c>
      <c r="G53" s="156">
        <v>200</v>
      </c>
      <c r="H53" s="157" t="s">
        <v>587</v>
      </c>
      <c r="I53" s="157" t="s">
        <v>587</v>
      </c>
    </row>
    <row r="54" spans="1:9" s="128" customFormat="1" ht="23.25" customHeight="1">
      <c r="A54" s="146" t="s">
        <v>298</v>
      </c>
      <c r="B54" s="139">
        <v>802</v>
      </c>
      <c r="C54" s="140" t="s">
        <v>257</v>
      </c>
      <c r="D54" s="140"/>
      <c r="E54" s="147"/>
      <c r="F54" s="147"/>
      <c r="G54" s="142">
        <f aca="true" t="shared" si="0" ref="G54:I55">G55</f>
        <v>199.8</v>
      </c>
      <c r="H54" s="142">
        <f t="shared" si="0"/>
        <v>199.8</v>
      </c>
      <c r="I54" s="142">
        <f t="shared" si="0"/>
        <v>199.8</v>
      </c>
    </row>
    <row r="55" spans="1:9" s="128" customFormat="1" ht="21" customHeight="1">
      <c r="A55" s="146" t="s">
        <v>299</v>
      </c>
      <c r="B55" s="139">
        <v>802</v>
      </c>
      <c r="C55" s="147" t="s">
        <v>257</v>
      </c>
      <c r="D55" s="147" t="s">
        <v>300</v>
      </c>
      <c r="E55" s="148" t="s">
        <v>301</v>
      </c>
      <c r="F55" s="148"/>
      <c r="G55" s="156">
        <f t="shared" si="0"/>
        <v>199.8</v>
      </c>
      <c r="H55" s="156">
        <f t="shared" si="0"/>
        <v>199.8</v>
      </c>
      <c r="I55" s="156">
        <f t="shared" si="0"/>
        <v>199.8</v>
      </c>
    </row>
    <row r="56" spans="1:9" s="128" customFormat="1" ht="15.75" customHeight="1">
      <c r="A56" s="146" t="s">
        <v>263</v>
      </c>
      <c r="B56" s="139">
        <v>802</v>
      </c>
      <c r="C56" s="147" t="s">
        <v>257</v>
      </c>
      <c r="D56" s="147" t="s">
        <v>300</v>
      </c>
      <c r="E56" s="147" t="s">
        <v>302</v>
      </c>
      <c r="F56" s="148" t="s">
        <v>303</v>
      </c>
      <c r="G56" s="156">
        <f>G57+G58</f>
        <v>199.8</v>
      </c>
      <c r="H56" s="156">
        <f>H57+H58</f>
        <v>199.8</v>
      </c>
      <c r="I56" s="156">
        <f>I57+I58</f>
        <v>199.8</v>
      </c>
    </row>
    <row r="57" spans="1:9" s="128" customFormat="1" ht="24.75" customHeight="1">
      <c r="A57" s="150"/>
      <c r="B57" s="139">
        <v>802</v>
      </c>
      <c r="C57" s="148" t="s">
        <v>257</v>
      </c>
      <c r="D57" s="148" t="s">
        <v>300</v>
      </c>
      <c r="E57" s="147" t="s">
        <v>302</v>
      </c>
      <c r="F57" s="148" t="s">
        <v>304</v>
      </c>
      <c r="G57" s="156">
        <v>197.8</v>
      </c>
      <c r="H57" s="156">
        <v>197.8</v>
      </c>
      <c r="I57" s="156">
        <v>197.8</v>
      </c>
    </row>
    <row r="58" spans="1:9" s="128" customFormat="1" ht="24.75" customHeight="1">
      <c r="A58" s="150"/>
      <c r="B58" s="139"/>
      <c r="C58" s="148" t="s">
        <v>257</v>
      </c>
      <c r="D58" s="148" t="s">
        <v>300</v>
      </c>
      <c r="E58" s="147" t="s">
        <v>302</v>
      </c>
      <c r="F58" s="148" t="s">
        <v>588</v>
      </c>
      <c r="G58" s="156">
        <v>2</v>
      </c>
      <c r="H58" s="156">
        <v>2</v>
      </c>
      <c r="I58" s="156">
        <v>2</v>
      </c>
    </row>
    <row r="59" spans="1:9" s="128" customFormat="1" ht="27" customHeight="1">
      <c r="A59" s="138" t="s">
        <v>305</v>
      </c>
      <c r="B59" s="139">
        <v>802</v>
      </c>
      <c r="C59" s="140" t="s">
        <v>300</v>
      </c>
      <c r="D59" s="140"/>
      <c r="E59" s="141"/>
      <c r="F59" s="141"/>
      <c r="G59" s="300">
        <f>G60</f>
        <v>140</v>
      </c>
      <c r="H59" s="301">
        <f>SUM(H61)</f>
        <v>215</v>
      </c>
      <c r="I59" s="302">
        <f>SUM(I62)</f>
        <v>225</v>
      </c>
    </row>
    <row r="60" spans="1:9" s="128" customFormat="1" ht="39.75" customHeight="1">
      <c r="A60" s="146" t="s">
        <v>306</v>
      </c>
      <c r="B60" s="139">
        <v>802</v>
      </c>
      <c r="C60" s="147" t="s">
        <v>300</v>
      </c>
      <c r="D60" s="147" t="s">
        <v>307</v>
      </c>
      <c r="E60" s="132"/>
      <c r="F60" s="132"/>
      <c r="G60" s="149">
        <f>G61</f>
        <v>140</v>
      </c>
      <c r="H60" s="130">
        <f>SUM(H62)</f>
        <v>215</v>
      </c>
      <c r="I60" s="130">
        <f>SUM(I62)</f>
        <v>225</v>
      </c>
    </row>
    <row r="61" spans="1:9" s="128" customFormat="1" ht="12.75">
      <c r="A61" s="146"/>
      <c r="B61" s="139">
        <v>802</v>
      </c>
      <c r="C61" s="147" t="s">
        <v>300</v>
      </c>
      <c r="D61" s="147" t="s">
        <v>308</v>
      </c>
      <c r="E61" s="132" t="s">
        <v>309</v>
      </c>
      <c r="F61" s="132"/>
      <c r="G61" s="149">
        <f>G62</f>
        <v>140</v>
      </c>
      <c r="H61" s="130">
        <f>SUM(H62)</f>
        <v>215</v>
      </c>
      <c r="I61" s="130">
        <f>SUM(I62)</f>
        <v>225</v>
      </c>
    </row>
    <row r="62" spans="1:9" s="128" customFormat="1" ht="50.25" customHeight="1">
      <c r="A62" s="146" t="s">
        <v>310</v>
      </c>
      <c r="B62" s="139">
        <v>802</v>
      </c>
      <c r="C62" s="147" t="s">
        <v>300</v>
      </c>
      <c r="D62" s="147" t="s">
        <v>308</v>
      </c>
      <c r="E62" s="132" t="s">
        <v>311</v>
      </c>
      <c r="F62" s="141"/>
      <c r="G62" s="149">
        <f>G63</f>
        <v>140</v>
      </c>
      <c r="H62" s="149">
        <v>215</v>
      </c>
      <c r="I62" s="130">
        <v>225</v>
      </c>
    </row>
    <row r="63" spans="1:9" s="128" customFormat="1" ht="45.75" customHeight="1">
      <c r="A63" s="146" t="s">
        <v>312</v>
      </c>
      <c r="B63" s="139"/>
      <c r="C63" s="147" t="s">
        <v>300</v>
      </c>
      <c r="D63" s="147" t="s">
        <v>308</v>
      </c>
      <c r="E63" s="132" t="s">
        <v>311</v>
      </c>
      <c r="F63" s="141">
        <v>240</v>
      </c>
      <c r="G63" s="149">
        <f>G64+G65+G66</f>
        <v>140</v>
      </c>
      <c r="H63" s="149">
        <f>H64+H65+H66</f>
        <v>215</v>
      </c>
      <c r="I63" s="149">
        <f>I64+I65+I66</f>
        <v>225</v>
      </c>
    </row>
    <row r="64" spans="1:9" s="128" customFormat="1" ht="55.5" customHeight="1">
      <c r="A64" s="146" t="s">
        <v>313</v>
      </c>
      <c r="B64" s="139">
        <v>802</v>
      </c>
      <c r="C64" s="147" t="s">
        <v>300</v>
      </c>
      <c r="D64" s="147" t="s">
        <v>308</v>
      </c>
      <c r="E64" s="132" t="s">
        <v>311</v>
      </c>
      <c r="F64" s="132">
        <v>244</v>
      </c>
      <c r="G64" s="149">
        <v>100</v>
      </c>
      <c r="H64" s="130">
        <v>175</v>
      </c>
      <c r="I64" s="130">
        <v>185</v>
      </c>
    </row>
    <row r="65" spans="1:9" s="128" customFormat="1" ht="33" customHeight="1">
      <c r="A65" s="150" t="s">
        <v>314</v>
      </c>
      <c r="B65" s="139">
        <v>802</v>
      </c>
      <c r="C65" s="148" t="s">
        <v>300</v>
      </c>
      <c r="D65" s="147" t="s">
        <v>308</v>
      </c>
      <c r="E65" s="132">
        <v>7952000</v>
      </c>
      <c r="F65" s="132">
        <v>244</v>
      </c>
      <c r="G65" s="144">
        <v>10</v>
      </c>
      <c r="H65" s="130">
        <v>10</v>
      </c>
      <c r="I65" s="130">
        <v>10</v>
      </c>
    </row>
    <row r="66" spans="1:9" s="128" customFormat="1" ht="35.25" customHeight="1">
      <c r="A66" s="150" t="s">
        <v>315</v>
      </c>
      <c r="B66" s="139">
        <v>802</v>
      </c>
      <c r="C66" s="147" t="s">
        <v>300</v>
      </c>
      <c r="D66" s="147" t="s">
        <v>308</v>
      </c>
      <c r="E66" s="132">
        <v>7952000</v>
      </c>
      <c r="F66" s="132">
        <v>244</v>
      </c>
      <c r="G66" s="149">
        <v>30</v>
      </c>
      <c r="H66" s="130">
        <v>30</v>
      </c>
      <c r="I66" s="130">
        <v>30</v>
      </c>
    </row>
    <row r="67" spans="1:9" s="128" customFormat="1" ht="18" customHeight="1">
      <c r="A67" s="138" t="s">
        <v>316</v>
      </c>
      <c r="B67" s="139">
        <v>802</v>
      </c>
      <c r="C67" s="140" t="s">
        <v>250</v>
      </c>
      <c r="D67" s="140"/>
      <c r="E67" s="132"/>
      <c r="F67" s="132"/>
      <c r="G67" s="142">
        <f>G68+G71+G75+G76+G77+G79+G78</f>
        <v>1330.37087</v>
      </c>
      <c r="H67" s="142">
        <f>H68+H71+H75+H76+H77+H79+H78</f>
        <v>1310.4932800000001</v>
      </c>
      <c r="I67" s="142">
        <f>I68+I71+I75+I76+I77+I79+I78</f>
        <v>1405.87433</v>
      </c>
    </row>
    <row r="68" spans="1:9" s="128" customFormat="1" ht="40.5" customHeight="1">
      <c r="A68" s="146" t="s">
        <v>317</v>
      </c>
      <c r="B68" s="139"/>
      <c r="C68" s="140" t="s">
        <v>250</v>
      </c>
      <c r="D68" s="140" t="s">
        <v>308</v>
      </c>
      <c r="E68" s="132" t="s">
        <v>318</v>
      </c>
      <c r="F68" s="132"/>
      <c r="G68" s="149">
        <v>800.37087</v>
      </c>
      <c r="H68" s="303">
        <v>780.49328</v>
      </c>
      <c r="I68" s="303">
        <v>875.87433</v>
      </c>
    </row>
    <row r="69" spans="1:9" s="128" customFormat="1" ht="30.75" customHeight="1">
      <c r="A69" s="146" t="s">
        <v>319</v>
      </c>
      <c r="B69" s="139"/>
      <c r="C69" s="140" t="s">
        <v>250</v>
      </c>
      <c r="D69" s="140" t="s">
        <v>308</v>
      </c>
      <c r="E69" s="132" t="s">
        <v>318</v>
      </c>
      <c r="F69" s="132">
        <v>240</v>
      </c>
      <c r="G69" s="149">
        <v>800.37087</v>
      </c>
      <c r="H69" s="303">
        <v>780.49328</v>
      </c>
      <c r="I69" s="303">
        <v>875.87433</v>
      </c>
    </row>
    <row r="70" spans="1:9" s="128" customFormat="1" ht="36.75" customHeight="1">
      <c r="A70" s="146" t="s">
        <v>267</v>
      </c>
      <c r="B70" s="139"/>
      <c r="C70" s="140" t="s">
        <v>250</v>
      </c>
      <c r="D70" s="140" t="s">
        <v>308</v>
      </c>
      <c r="E70" s="132" t="s">
        <v>318</v>
      </c>
      <c r="F70" s="132">
        <v>244</v>
      </c>
      <c r="G70" s="167"/>
      <c r="H70" s="159"/>
      <c r="I70" s="159"/>
    </row>
    <row r="71" spans="1:9" s="128" customFormat="1" ht="14.25" customHeight="1">
      <c r="A71" s="138"/>
      <c r="B71" s="139">
        <v>802</v>
      </c>
      <c r="C71" s="140"/>
      <c r="D71" s="140"/>
      <c r="E71" s="141"/>
      <c r="F71" s="141"/>
      <c r="G71" s="144"/>
      <c r="H71" s="304"/>
      <c r="I71" s="304"/>
    </row>
    <row r="72" spans="1:9" s="128" customFormat="1" ht="27.75" customHeight="1">
      <c r="A72" s="146" t="s">
        <v>320</v>
      </c>
      <c r="B72" s="139">
        <v>802</v>
      </c>
      <c r="C72" s="147" t="s">
        <v>250</v>
      </c>
      <c r="D72" s="147">
        <v>12</v>
      </c>
      <c r="E72" s="132"/>
      <c r="F72" s="132"/>
      <c r="G72" s="142">
        <v>530</v>
      </c>
      <c r="H72" s="301">
        <f>SUM(H74)</f>
        <v>530</v>
      </c>
      <c r="I72" s="301">
        <f>SUM(I74)</f>
        <v>530</v>
      </c>
    </row>
    <row r="73" spans="1:9" s="128" customFormat="1" ht="34.5" customHeight="1">
      <c r="A73" s="146" t="s">
        <v>321</v>
      </c>
      <c r="B73" s="139">
        <v>802</v>
      </c>
      <c r="C73" s="147" t="s">
        <v>250</v>
      </c>
      <c r="D73" s="147">
        <v>12</v>
      </c>
      <c r="E73" s="132" t="s">
        <v>322</v>
      </c>
      <c r="F73" s="132"/>
      <c r="G73" s="149">
        <v>530</v>
      </c>
      <c r="H73" s="130">
        <f>SUM(H74)</f>
        <v>530</v>
      </c>
      <c r="I73" s="130">
        <f>SUM(I74)</f>
        <v>530</v>
      </c>
    </row>
    <row r="74" spans="1:9" s="128" customFormat="1" ht="32.25" customHeight="1">
      <c r="A74" s="150" t="s">
        <v>265</v>
      </c>
      <c r="B74" s="139">
        <v>802</v>
      </c>
      <c r="C74" s="147" t="s">
        <v>250</v>
      </c>
      <c r="D74" s="147">
        <v>12</v>
      </c>
      <c r="E74" s="132" t="s">
        <v>322</v>
      </c>
      <c r="F74" s="141">
        <v>240</v>
      </c>
      <c r="G74" s="149">
        <f>G75+G76+G77+G79+G78</f>
        <v>530</v>
      </c>
      <c r="H74" s="130">
        <f>G74</f>
        <v>530</v>
      </c>
      <c r="I74" s="130">
        <f>H74</f>
        <v>530</v>
      </c>
    </row>
    <row r="75" spans="1:9" s="128" customFormat="1" ht="35.25" customHeight="1">
      <c r="A75" s="150" t="s">
        <v>323</v>
      </c>
      <c r="B75" s="139">
        <v>802</v>
      </c>
      <c r="C75" s="147" t="s">
        <v>250</v>
      </c>
      <c r="D75" s="147">
        <v>12</v>
      </c>
      <c r="E75" s="132" t="s">
        <v>322</v>
      </c>
      <c r="F75" s="132">
        <v>244</v>
      </c>
      <c r="G75" s="149">
        <v>200</v>
      </c>
      <c r="H75" s="149">
        <v>200</v>
      </c>
      <c r="I75" s="149">
        <v>200</v>
      </c>
    </row>
    <row r="76" spans="1:9" s="128" customFormat="1" ht="45.75" customHeight="1">
      <c r="A76" s="146" t="s">
        <v>324</v>
      </c>
      <c r="B76" s="139">
        <v>802</v>
      </c>
      <c r="C76" s="147" t="s">
        <v>250</v>
      </c>
      <c r="D76" s="147">
        <v>12</v>
      </c>
      <c r="E76" s="139" t="s">
        <v>325</v>
      </c>
      <c r="F76" s="132"/>
      <c r="G76" s="149">
        <v>80</v>
      </c>
      <c r="H76" s="149">
        <v>80</v>
      </c>
      <c r="I76" s="149">
        <v>80</v>
      </c>
    </row>
    <row r="77" spans="1:9" s="128" customFormat="1" ht="40.5" customHeight="1">
      <c r="A77" s="150" t="s">
        <v>326</v>
      </c>
      <c r="B77" s="139">
        <v>802</v>
      </c>
      <c r="C77" s="147" t="s">
        <v>250</v>
      </c>
      <c r="D77" s="147">
        <v>12</v>
      </c>
      <c r="E77" s="139" t="s">
        <v>325</v>
      </c>
      <c r="F77" s="141">
        <v>244</v>
      </c>
      <c r="G77" s="149">
        <v>100</v>
      </c>
      <c r="H77" s="149">
        <v>100</v>
      </c>
      <c r="I77" s="149">
        <v>100</v>
      </c>
    </row>
    <row r="78" spans="1:9" s="128" customFormat="1" ht="40.5" customHeight="1">
      <c r="A78" s="150" t="s">
        <v>327</v>
      </c>
      <c r="B78" s="139"/>
      <c r="C78" s="147" t="s">
        <v>250</v>
      </c>
      <c r="D78" s="147" t="s">
        <v>328</v>
      </c>
      <c r="E78" s="139" t="s">
        <v>322</v>
      </c>
      <c r="F78" s="141">
        <v>244</v>
      </c>
      <c r="G78" s="149">
        <v>100</v>
      </c>
      <c r="H78" s="149">
        <v>100</v>
      </c>
      <c r="I78" s="149">
        <v>100</v>
      </c>
    </row>
    <row r="79" spans="1:9" s="128" customFormat="1" ht="32.25" customHeight="1">
      <c r="A79" s="150" t="s">
        <v>329</v>
      </c>
      <c r="B79" s="139">
        <v>802</v>
      </c>
      <c r="C79" s="147" t="s">
        <v>250</v>
      </c>
      <c r="D79" s="147">
        <v>12</v>
      </c>
      <c r="E79" s="139" t="s">
        <v>325</v>
      </c>
      <c r="F79" s="132">
        <v>244</v>
      </c>
      <c r="G79" s="149">
        <v>50</v>
      </c>
      <c r="H79" s="149">
        <v>50</v>
      </c>
      <c r="I79" s="149">
        <v>50</v>
      </c>
    </row>
    <row r="80" spans="1:9" s="128" customFormat="1" ht="15.75" customHeight="1">
      <c r="A80" s="138" t="s">
        <v>330</v>
      </c>
      <c r="B80" s="139">
        <v>802</v>
      </c>
      <c r="C80" s="140" t="s">
        <v>331</v>
      </c>
      <c r="D80" s="147"/>
      <c r="E80" s="132"/>
      <c r="F80" s="132"/>
      <c r="G80" s="142">
        <f>G81</f>
        <v>673.3</v>
      </c>
      <c r="H80" s="142">
        <f>H81</f>
        <v>521.3</v>
      </c>
      <c r="I80" s="142">
        <f>I81</f>
        <v>556.3</v>
      </c>
    </row>
    <row r="81" spans="1:9" s="143" customFormat="1" ht="15.75" customHeight="1">
      <c r="A81" s="138" t="s">
        <v>332</v>
      </c>
      <c r="B81" s="139">
        <v>802</v>
      </c>
      <c r="C81" s="140" t="s">
        <v>331</v>
      </c>
      <c r="D81" s="140" t="s">
        <v>333</v>
      </c>
      <c r="E81" s="141"/>
      <c r="F81" s="141"/>
      <c r="G81" s="142">
        <f>G82+G90</f>
        <v>673.3</v>
      </c>
      <c r="H81" s="142">
        <f>H82+H90</f>
        <v>521.3</v>
      </c>
      <c r="I81" s="142">
        <f>I82+I90</f>
        <v>556.3</v>
      </c>
    </row>
    <row r="82" spans="1:9" s="128" customFormat="1" ht="12.75">
      <c r="A82" s="138" t="s">
        <v>334</v>
      </c>
      <c r="B82" s="139">
        <v>802</v>
      </c>
      <c r="C82" s="140" t="s">
        <v>331</v>
      </c>
      <c r="D82" s="140" t="s">
        <v>257</v>
      </c>
      <c r="E82" s="141"/>
      <c r="F82" s="141"/>
      <c r="G82" s="144">
        <f>G83</f>
        <v>398.3</v>
      </c>
      <c r="H82" s="145">
        <f>H83</f>
        <v>401.3</v>
      </c>
      <c r="I82" s="144">
        <v>431.3</v>
      </c>
    </row>
    <row r="83" spans="1:9" s="128" customFormat="1" ht="21" customHeight="1">
      <c r="A83" s="150" t="s">
        <v>335</v>
      </c>
      <c r="B83" s="139">
        <v>802</v>
      </c>
      <c r="C83" s="148" t="s">
        <v>331</v>
      </c>
      <c r="D83" s="148" t="s">
        <v>257</v>
      </c>
      <c r="E83" s="139" t="s">
        <v>336</v>
      </c>
      <c r="F83" s="139"/>
      <c r="G83" s="144">
        <f>G86+G88+G87</f>
        <v>398.3</v>
      </c>
      <c r="H83" s="144">
        <f>H86+H88+H87</f>
        <v>401.3</v>
      </c>
      <c r="I83" s="144">
        <f>I86+I88+I87</f>
        <v>431.3</v>
      </c>
    </row>
    <row r="84" spans="1:9" s="128" customFormat="1" ht="26.25" customHeight="1">
      <c r="A84" s="146" t="s">
        <v>337</v>
      </c>
      <c r="B84" s="139">
        <v>802</v>
      </c>
      <c r="C84" s="148" t="s">
        <v>331</v>
      </c>
      <c r="D84" s="148" t="s">
        <v>257</v>
      </c>
      <c r="E84" s="132" t="s">
        <v>338</v>
      </c>
      <c r="F84" s="132"/>
      <c r="G84" s="149"/>
      <c r="H84" s="130">
        <f>H85</f>
        <v>0</v>
      </c>
      <c r="I84" s="130"/>
    </row>
    <row r="85" spans="1:9" s="128" customFormat="1" ht="38.25">
      <c r="A85" s="150" t="s">
        <v>265</v>
      </c>
      <c r="B85" s="139">
        <v>802</v>
      </c>
      <c r="C85" s="148" t="s">
        <v>331</v>
      </c>
      <c r="D85" s="148" t="s">
        <v>257</v>
      </c>
      <c r="E85" s="132" t="s">
        <v>338</v>
      </c>
      <c r="F85" s="141">
        <v>240</v>
      </c>
      <c r="G85" s="149"/>
      <c r="H85" s="130">
        <f>G85</f>
        <v>0</v>
      </c>
      <c r="I85" s="130"/>
    </row>
    <row r="86" spans="1:9" s="128" customFormat="1" ht="40.5" customHeight="1">
      <c r="A86" s="150" t="s">
        <v>267</v>
      </c>
      <c r="B86" s="139">
        <v>802</v>
      </c>
      <c r="C86" s="148" t="s">
        <v>331</v>
      </c>
      <c r="D86" s="148" t="s">
        <v>257</v>
      </c>
      <c r="E86" s="132" t="s">
        <v>338</v>
      </c>
      <c r="F86" s="132">
        <v>244</v>
      </c>
      <c r="G86" s="149">
        <v>56.3</v>
      </c>
      <c r="H86" s="130">
        <v>56.3</v>
      </c>
      <c r="I86" s="130">
        <v>56.3</v>
      </c>
    </row>
    <row r="87" spans="1:9" s="128" customFormat="1" ht="40.5" customHeight="1">
      <c r="A87" s="150" t="s">
        <v>267</v>
      </c>
      <c r="B87" s="139">
        <v>802</v>
      </c>
      <c r="C87" s="148" t="s">
        <v>331</v>
      </c>
      <c r="D87" s="148" t="s">
        <v>257</v>
      </c>
      <c r="E87" s="132" t="s">
        <v>339</v>
      </c>
      <c r="F87" s="132">
        <v>244</v>
      </c>
      <c r="G87" s="149">
        <v>100</v>
      </c>
      <c r="H87" s="130">
        <v>100</v>
      </c>
      <c r="I87" s="130">
        <v>100</v>
      </c>
    </row>
    <row r="88" spans="1:9" s="128" customFormat="1" ht="25.5">
      <c r="A88" s="150" t="s">
        <v>340</v>
      </c>
      <c r="B88" s="139">
        <v>802</v>
      </c>
      <c r="C88" s="148" t="s">
        <v>331</v>
      </c>
      <c r="D88" s="148" t="s">
        <v>257</v>
      </c>
      <c r="E88" s="132">
        <v>7952000</v>
      </c>
      <c r="F88" s="141">
        <v>244</v>
      </c>
      <c r="G88" s="156">
        <v>242</v>
      </c>
      <c r="H88" s="130">
        <v>245</v>
      </c>
      <c r="I88" s="130">
        <v>275</v>
      </c>
    </row>
    <row r="89" spans="1:9" s="143" customFormat="1" ht="12.75">
      <c r="A89" s="138" t="s">
        <v>341</v>
      </c>
      <c r="B89" s="139">
        <v>802</v>
      </c>
      <c r="C89" s="140" t="s">
        <v>331</v>
      </c>
      <c r="D89" s="140" t="s">
        <v>300</v>
      </c>
      <c r="E89" s="141"/>
      <c r="F89" s="141"/>
      <c r="G89" s="156"/>
      <c r="H89" s="145"/>
      <c r="I89" s="145"/>
    </row>
    <row r="90" spans="1:9" s="128" customFormat="1" ht="12.75">
      <c r="A90" s="150" t="s">
        <v>341</v>
      </c>
      <c r="B90" s="139">
        <v>802</v>
      </c>
      <c r="C90" s="148" t="s">
        <v>331</v>
      </c>
      <c r="D90" s="148" t="s">
        <v>300</v>
      </c>
      <c r="E90" s="139" t="s">
        <v>342</v>
      </c>
      <c r="F90" s="139"/>
      <c r="G90" s="156">
        <f>G99+G97+G94+G91</f>
        <v>275</v>
      </c>
      <c r="H90" s="153">
        <v>120</v>
      </c>
      <c r="I90" s="153">
        <v>125</v>
      </c>
    </row>
    <row r="91" spans="1:9" s="128" customFormat="1" ht="11.25" customHeight="1">
      <c r="A91" s="150" t="s">
        <v>589</v>
      </c>
      <c r="B91" s="139"/>
      <c r="C91" s="148" t="s">
        <v>331</v>
      </c>
      <c r="D91" s="148" t="s">
        <v>300</v>
      </c>
      <c r="E91" s="139">
        <v>6000100</v>
      </c>
      <c r="F91" s="139"/>
      <c r="G91" s="156">
        <v>230</v>
      </c>
      <c r="H91" s="153"/>
      <c r="I91" s="153"/>
    </row>
    <row r="92" spans="1:9" s="128" customFormat="1" ht="0.75" customHeight="1" hidden="1">
      <c r="A92" s="150" t="s">
        <v>265</v>
      </c>
      <c r="B92" s="139"/>
      <c r="C92" s="148" t="s">
        <v>331</v>
      </c>
      <c r="D92" s="148" t="s">
        <v>300</v>
      </c>
      <c r="E92" s="139">
        <v>6000100</v>
      </c>
      <c r="F92" s="139">
        <v>244</v>
      </c>
      <c r="G92" s="156"/>
      <c r="H92" s="153"/>
      <c r="I92" s="153"/>
    </row>
    <row r="93" spans="1:9" s="128" customFormat="1" ht="12.75" hidden="1">
      <c r="A93" s="146" t="s">
        <v>343</v>
      </c>
      <c r="B93" s="139">
        <v>802</v>
      </c>
      <c r="C93" s="148" t="s">
        <v>331</v>
      </c>
      <c r="D93" s="148" t="s">
        <v>300</v>
      </c>
      <c r="E93" s="132" t="s">
        <v>344</v>
      </c>
      <c r="F93" s="132"/>
      <c r="G93" s="149"/>
      <c r="H93" s="153"/>
      <c r="I93" s="130"/>
    </row>
    <row r="94" spans="1:9" s="128" customFormat="1" ht="36" customHeight="1">
      <c r="A94" s="150" t="s">
        <v>265</v>
      </c>
      <c r="B94" s="139">
        <v>802</v>
      </c>
      <c r="C94" s="148" t="s">
        <v>331</v>
      </c>
      <c r="D94" s="148" t="s">
        <v>300</v>
      </c>
      <c r="E94" s="132" t="s">
        <v>344</v>
      </c>
      <c r="F94" s="139">
        <v>240</v>
      </c>
      <c r="G94" s="149">
        <v>30</v>
      </c>
      <c r="H94" s="153">
        <v>50</v>
      </c>
      <c r="I94" s="130">
        <v>50</v>
      </c>
    </row>
    <row r="95" spans="1:9" s="128" customFormat="1" ht="37.5" customHeight="1">
      <c r="A95" s="150" t="s">
        <v>267</v>
      </c>
      <c r="B95" s="139">
        <v>802</v>
      </c>
      <c r="C95" s="148" t="s">
        <v>331</v>
      </c>
      <c r="D95" s="148" t="s">
        <v>300</v>
      </c>
      <c r="E95" s="132" t="s">
        <v>344</v>
      </c>
      <c r="F95" s="132">
        <v>244</v>
      </c>
      <c r="G95" s="149">
        <v>30</v>
      </c>
      <c r="H95" s="153">
        <v>50</v>
      </c>
      <c r="I95" s="130">
        <v>50</v>
      </c>
    </row>
    <row r="96" spans="1:9" s="128" customFormat="1" ht="24.75" customHeight="1">
      <c r="A96" s="146" t="s">
        <v>345</v>
      </c>
      <c r="B96" s="139">
        <v>802</v>
      </c>
      <c r="C96" s="148" t="s">
        <v>331</v>
      </c>
      <c r="D96" s="148" t="s">
        <v>300</v>
      </c>
      <c r="E96" s="132" t="s">
        <v>346</v>
      </c>
      <c r="F96" s="132"/>
      <c r="G96" s="149">
        <v>10</v>
      </c>
      <c r="H96" s="130">
        <f>H97</f>
        <v>15</v>
      </c>
      <c r="I96" s="130">
        <v>20</v>
      </c>
    </row>
    <row r="97" spans="1:9" s="128" customFormat="1" ht="27.75" customHeight="1">
      <c r="A97" s="150" t="s">
        <v>347</v>
      </c>
      <c r="B97" s="139">
        <v>802</v>
      </c>
      <c r="C97" s="148" t="s">
        <v>331</v>
      </c>
      <c r="D97" s="148" t="s">
        <v>300</v>
      </c>
      <c r="E97" s="132" t="s">
        <v>346</v>
      </c>
      <c r="F97" s="139">
        <v>240</v>
      </c>
      <c r="G97" s="149">
        <v>10</v>
      </c>
      <c r="H97" s="130">
        <v>15</v>
      </c>
      <c r="I97" s="130">
        <v>20</v>
      </c>
    </row>
    <row r="98" spans="1:9" s="128" customFormat="1" ht="32.25" customHeight="1">
      <c r="A98" s="150" t="s">
        <v>267</v>
      </c>
      <c r="B98" s="139">
        <v>802</v>
      </c>
      <c r="C98" s="148" t="s">
        <v>331</v>
      </c>
      <c r="D98" s="148" t="s">
        <v>300</v>
      </c>
      <c r="E98" s="132" t="s">
        <v>346</v>
      </c>
      <c r="F98" s="132">
        <v>244</v>
      </c>
      <c r="G98" s="149">
        <v>10</v>
      </c>
      <c r="H98" s="130">
        <v>15</v>
      </c>
      <c r="I98" s="130">
        <v>20</v>
      </c>
    </row>
    <row r="99" spans="1:9" s="128" customFormat="1" ht="18" customHeight="1">
      <c r="A99" s="146" t="s">
        <v>348</v>
      </c>
      <c r="B99" s="139">
        <v>802</v>
      </c>
      <c r="C99" s="148" t="s">
        <v>331</v>
      </c>
      <c r="D99" s="148" t="s">
        <v>300</v>
      </c>
      <c r="E99" s="132" t="s">
        <v>349</v>
      </c>
      <c r="F99" s="132"/>
      <c r="G99" s="149">
        <f>G100+G101</f>
        <v>5</v>
      </c>
      <c r="H99" s="149">
        <f>H100+H101</f>
        <v>55</v>
      </c>
      <c r="I99" s="149">
        <f>I100+I101</f>
        <v>55</v>
      </c>
    </row>
    <row r="100" spans="1:9" s="128" customFormat="1" ht="29.25" customHeight="1">
      <c r="A100" s="150" t="s">
        <v>265</v>
      </c>
      <c r="B100" s="139">
        <v>802</v>
      </c>
      <c r="C100" s="148" t="s">
        <v>331</v>
      </c>
      <c r="D100" s="148" t="s">
        <v>300</v>
      </c>
      <c r="E100" s="132" t="s">
        <v>349</v>
      </c>
      <c r="F100" s="139">
        <v>244</v>
      </c>
      <c r="G100" s="149">
        <v>5</v>
      </c>
      <c r="H100" s="153">
        <v>5</v>
      </c>
      <c r="I100" s="130">
        <v>5</v>
      </c>
    </row>
    <row r="101" spans="1:9" s="128" customFormat="1" ht="28.5" customHeight="1">
      <c r="A101" s="150" t="s">
        <v>267</v>
      </c>
      <c r="B101" s="139">
        <v>802</v>
      </c>
      <c r="C101" s="148" t="s">
        <v>331</v>
      </c>
      <c r="D101" s="148" t="s">
        <v>300</v>
      </c>
      <c r="E101" s="132" t="s">
        <v>349</v>
      </c>
      <c r="F101" s="132">
        <v>244</v>
      </c>
      <c r="G101" s="149"/>
      <c r="H101" s="153">
        <v>50</v>
      </c>
      <c r="I101" s="130">
        <v>50</v>
      </c>
    </row>
    <row r="102" spans="1:9" s="128" customFormat="1" ht="25.5">
      <c r="A102" s="138" t="s">
        <v>350</v>
      </c>
      <c r="B102" s="139">
        <v>802</v>
      </c>
      <c r="C102" s="140" t="s">
        <v>276</v>
      </c>
      <c r="D102" s="140" t="s">
        <v>276</v>
      </c>
      <c r="E102" s="141"/>
      <c r="F102" s="141"/>
      <c r="G102" s="142"/>
      <c r="H102" s="142"/>
      <c r="I102" s="142"/>
    </row>
    <row r="103" spans="1:9" s="128" customFormat="1" ht="24" customHeight="1">
      <c r="A103" s="150" t="s">
        <v>351</v>
      </c>
      <c r="B103" s="139">
        <v>802</v>
      </c>
      <c r="C103" s="148" t="s">
        <v>276</v>
      </c>
      <c r="D103" s="148" t="s">
        <v>276</v>
      </c>
      <c r="E103" s="139" t="s">
        <v>352</v>
      </c>
      <c r="F103" s="139"/>
      <c r="G103" s="156"/>
      <c r="H103" s="153">
        <f>H104</f>
        <v>0</v>
      </c>
      <c r="I103" s="153"/>
    </row>
    <row r="104" spans="1:9" s="128" customFormat="1" ht="25.5">
      <c r="A104" s="146" t="s">
        <v>353</v>
      </c>
      <c r="B104" s="139">
        <v>802</v>
      </c>
      <c r="C104" s="148" t="s">
        <v>276</v>
      </c>
      <c r="D104" s="148" t="s">
        <v>276</v>
      </c>
      <c r="E104" s="132" t="s">
        <v>354</v>
      </c>
      <c r="F104" s="132"/>
      <c r="G104" s="149"/>
      <c r="H104" s="153">
        <f>H105</f>
        <v>0</v>
      </c>
      <c r="I104" s="130"/>
    </row>
    <row r="105" spans="1:9" s="128" customFormat="1" ht="33.75" customHeight="1">
      <c r="A105" s="150" t="s">
        <v>265</v>
      </c>
      <c r="B105" s="139">
        <v>802</v>
      </c>
      <c r="C105" s="148" t="s">
        <v>276</v>
      </c>
      <c r="D105" s="148" t="s">
        <v>276</v>
      </c>
      <c r="E105" s="132" t="s">
        <v>354</v>
      </c>
      <c r="F105" s="141">
        <v>240</v>
      </c>
      <c r="G105" s="149"/>
      <c r="H105" s="153">
        <f>G105</f>
        <v>0</v>
      </c>
      <c r="I105" s="130"/>
    </row>
    <row r="106" spans="1:9" s="128" customFormat="1" ht="33" customHeight="1">
      <c r="A106" s="150" t="s">
        <v>267</v>
      </c>
      <c r="B106" s="139">
        <v>802</v>
      </c>
      <c r="C106" s="148" t="s">
        <v>276</v>
      </c>
      <c r="D106" s="148" t="s">
        <v>276</v>
      </c>
      <c r="E106" s="132" t="s">
        <v>354</v>
      </c>
      <c r="F106" s="132">
        <v>244</v>
      </c>
      <c r="G106" s="149"/>
      <c r="H106" s="153"/>
      <c r="I106" s="130"/>
    </row>
    <row r="107" spans="1:9" s="128" customFormat="1" ht="28.5" customHeight="1">
      <c r="A107" s="138" t="s">
        <v>355</v>
      </c>
      <c r="B107" s="139">
        <v>802</v>
      </c>
      <c r="C107" s="140" t="s">
        <v>356</v>
      </c>
      <c r="D107" s="140"/>
      <c r="E107" s="141"/>
      <c r="F107" s="141"/>
      <c r="G107" s="142">
        <v>1100</v>
      </c>
      <c r="H107" s="142">
        <f>H108</f>
        <v>1131</v>
      </c>
      <c r="I107" s="142">
        <f>I108</f>
        <v>1142</v>
      </c>
    </row>
    <row r="108" spans="1:9" s="128" customFormat="1" ht="12.75">
      <c r="A108" s="146" t="s">
        <v>357</v>
      </c>
      <c r="B108" s="139">
        <v>802</v>
      </c>
      <c r="C108" s="147" t="s">
        <v>356</v>
      </c>
      <c r="D108" s="147" t="s">
        <v>248</v>
      </c>
      <c r="E108" s="132"/>
      <c r="F108" s="132"/>
      <c r="G108" s="149">
        <v>1100</v>
      </c>
      <c r="H108" s="130">
        <v>1131</v>
      </c>
      <c r="I108" s="130">
        <v>1142</v>
      </c>
    </row>
    <row r="109" spans="1:9" s="128" customFormat="1" ht="25.5">
      <c r="A109" s="146" t="s">
        <v>358</v>
      </c>
      <c r="B109" s="139"/>
      <c r="C109" s="147" t="s">
        <v>356</v>
      </c>
      <c r="D109" s="147" t="s">
        <v>248</v>
      </c>
      <c r="E109" s="132">
        <v>4400000</v>
      </c>
      <c r="F109" s="132"/>
      <c r="G109" s="149">
        <v>1100</v>
      </c>
      <c r="H109" s="130">
        <v>1131</v>
      </c>
      <c r="I109" s="130">
        <v>1142</v>
      </c>
    </row>
    <row r="110" spans="1:9" s="128" customFormat="1" ht="25.5">
      <c r="A110" s="146" t="s">
        <v>359</v>
      </c>
      <c r="B110" s="139"/>
      <c r="C110" s="147" t="s">
        <v>356</v>
      </c>
      <c r="D110" s="147" t="s">
        <v>248</v>
      </c>
      <c r="E110" s="132">
        <v>4409900</v>
      </c>
      <c r="F110" s="132"/>
      <c r="G110" s="149">
        <v>1100</v>
      </c>
      <c r="H110" s="130">
        <v>1131</v>
      </c>
      <c r="I110" s="130">
        <v>1142</v>
      </c>
    </row>
    <row r="111" spans="1:9" s="128" customFormat="1" ht="12.75">
      <c r="A111" s="146" t="s">
        <v>360</v>
      </c>
      <c r="B111" s="139"/>
      <c r="C111" s="147" t="s">
        <v>356</v>
      </c>
      <c r="D111" s="147" t="s">
        <v>248</v>
      </c>
      <c r="E111" s="132">
        <v>4409900</v>
      </c>
      <c r="F111" s="132">
        <v>610</v>
      </c>
      <c r="G111" s="149">
        <v>1100</v>
      </c>
      <c r="H111" s="130">
        <v>1131</v>
      </c>
      <c r="I111" s="130">
        <v>1142</v>
      </c>
    </row>
    <row r="112" spans="1:9" s="128" customFormat="1" ht="12.75">
      <c r="A112" s="146"/>
      <c r="B112" s="139"/>
      <c r="C112" s="147"/>
      <c r="D112" s="147"/>
      <c r="E112" s="132"/>
      <c r="F112" s="132"/>
      <c r="G112" s="149"/>
      <c r="H112" s="130"/>
      <c r="I112" s="130"/>
    </row>
    <row r="113" spans="1:9" s="128" customFormat="1" ht="15" customHeight="1">
      <c r="A113" s="138" t="s">
        <v>361</v>
      </c>
      <c r="B113" s="139">
        <v>802</v>
      </c>
      <c r="C113" s="140" t="s">
        <v>362</v>
      </c>
      <c r="D113" s="147"/>
      <c r="E113" s="132"/>
      <c r="F113" s="132"/>
      <c r="G113" s="144">
        <v>0</v>
      </c>
      <c r="H113" s="130"/>
      <c r="I113" s="130"/>
    </row>
    <row r="114" spans="1:9" s="128" customFormat="1" ht="15" customHeight="1">
      <c r="A114" s="146" t="s">
        <v>363</v>
      </c>
      <c r="B114" s="139">
        <v>802</v>
      </c>
      <c r="C114" s="147" t="s">
        <v>362</v>
      </c>
      <c r="D114" s="147" t="s">
        <v>300</v>
      </c>
      <c r="E114" s="132"/>
      <c r="F114" s="132"/>
      <c r="G114" s="156">
        <v>0</v>
      </c>
      <c r="H114" s="130"/>
      <c r="I114" s="130"/>
    </row>
    <row r="115" spans="1:9" s="128" customFormat="1" ht="15" customHeight="1">
      <c r="A115" s="146" t="s">
        <v>364</v>
      </c>
      <c r="B115" s="139">
        <v>802</v>
      </c>
      <c r="C115" s="147" t="s">
        <v>362</v>
      </c>
      <c r="D115" s="147" t="s">
        <v>300</v>
      </c>
      <c r="E115" s="132" t="s">
        <v>365</v>
      </c>
      <c r="F115" s="132"/>
      <c r="G115" s="144">
        <v>0</v>
      </c>
      <c r="H115" s="130"/>
      <c r="I115" s="130"/>
    </row>
    <row r="116" spans="1:9" s="128" customFormat="1" ht="15" customHeight="1">
      <c r="A116" s="146" t="s">
        <v>366</v>
      </c>
      <c r="B116" s="139">
        <v>802</v>
      </c>
      <c r="C116" s="147" t="s">
        <v>362</v>
      </c>
      <c r="D116" s="147" t="s">
        <v>300</v>
      </c>
      <c r="E116" s="132" t="s">
        <v>367</v>
      </c>
      <c r="F116" s="132">
        <v>313</v>
      </c>
      <c r="G116" s="149">
        <v>0</v>
      </c>
      <c r="H116" s="130"/>
      <c r="I116" s="130"/>
    </row>
    <row r="117" spans="1:9" s="128" customFormat="1" ht="14.25" customHeight="1">
      <c r="A117" s="138" t="s">
        <v>368</v>
      </c>
      <c r="B117" s="139">
        <v>802</v>
      </c>
      <c r="C117" s="140" t="s">
        <v>281</v>
      </c>
      <c r="D117" s="147"/>
      <c r="E117" s="132"/>
      <c r="F117" s="132"/>
      <c r="G117" s="142">
        <v>10</v>
      </c>
      <c r="H117" s="142">
        <v>20</v>
      </c>
      <c r="I117" s="142">
        <v>30</v>
      </c>
    </row>
    <row r="118" spans="1:9" s="128" customFormat="1" ht="13.5" customHeight="1">
      <c r="A118" s="138" t="s">
        <v>369</v>
      </c>
      <c r="B118" s="139">
        <v>802</v>
      </c>
      <c r="C118" s="147" t="s">
        <v>281</v>
      </c>
      <c r="D118" s="148" t="s">
        <v>257</v>
      </c>
      <c r="E118" s="132"/>
      <c r="F118" s="132"/>
      <c r="G118" s="149">
        <v>10</v>
      </c>
      <c r="H118" s="130">
        <v>20</v>
      </c>
      <c r="I118" s="130">
        <v>30</v>
      </c>
    </row>
    <row r="119" spans="1:9" s="128" customFormat="1" ht="26.25" customHeight="1">
      <c r="A119" s="146" t="s">
        <v>370</v>
      </c>
      <c r="B119" s="139">
        <v>802</v>
      </c>
      <c r="C119" s="147" t="s">
        <v>281</v>
      </c>
      <c r="D119" s="148" t="s">
        <v>257</v>
      </c>
      <c r="E119" s="132" t="s">
        <v>371</v>
      </c>
      <c r="F119" s="132"/>
      <c r="G119" s="149">
        <v>10</v>
      </c>
      <c r="H119" s="130">
        <v>20</v>
      </c>
      <c r="I119" s="130">
        <v>30</v>
      </c>
    </row>
    <row r="120" spans="1:9" s="128" customFormat="1" ht="26.25" customHeight="1">
      <c r="A120" s="146" t="s">
        <v>372</v>
      </c>
      <c r="B120" s="139">
        <v>802</v>
      </c>
      <c r="C120" s="147" t="s">
        <v>281</v>
      </c>
      <c r="D120" s="148" t="s">
        <v>257</v>
      </c>
      <c r="E120" s="132">
        <v>5129700</v>
      </c>
      <c r="F120" s="132"/>
      <c r="G120" s="149">
        <v>10</v>
      </c>
      <c r="H120" s="130">
        <v>20</v>
      </c>
      <c r="I120" s="130">
        <v>30</v>
      </c>
    </row>
    <row r="121" spans="1:9" s="128" customFormat="1" ht="27.75" customHeight="1">
      <c r="A121" s="146" t="s">
        <v>265</v>
      </c>
      <c r="B121" s="139">
        <v>802</v>
      </c>
      <c r="C121" s="147" t="s">
        <v>281</v>
      </c>
      <c r="D121" s="148" t="s">
        <v>257</v>
      </c>
      <c r="E121" s="132">
        <v>5129700</v>
      </c>
      <c r="F121" s="141">
        <v>240</v>
      </c>
      <c r="G121" s="149">
        <v>10</v>
      </c>
      <c r="H121" s="130">
        <v>20</v>
      </c>
      <c r="I121" s="130">
        <v>30</v>
      </c>
    </row>
    <row r="122" spans="1:9" s="128" customFormat="1" ht="39" customHeight="1">
      <c r="A122" s="146" t="s">
        <v>267</v>
      </c>
      <c r="B122" s="139">
        <v>802</v>
      </c>
      <c r="C122" s="147" t="s">
        <v>281</v>
      </c>
      <c r="D122" s="148" t="s">
        <v>257</v>
      </c>
      <c r="E122" s="132">
        <v>5129700</v>
      </c>
      <c r="F122" s="132">
        <v>244</v>
      </c>
      <c r="G122" s="149">
        <v>10</v>
      </c>
      <c r="H122" s="130">
        <v>20</v>
      </c>
      <c r="I122" s="130">
        <v>30</v>
      </c>
    </row>
    <row r="123" spans="1:9" s="128" customFormat="1" ht="27.75" customHeight="1" hidden="1">
      <c r="A123" s="138" t="s">
        <v>363</v>
      </c>
      <c r="B123" s="139">
        <v>802</v>
      </c>
      <c r="C123" s="140" t="s">
        <v>373</v>
      </c>
      <c r="D123" s="147"/>
      <c r="E123" s="132"/>
      <c r="F123" s="132"/>
      <c r="G123" s="144"/>
      <c r="H123" s="145"/>
      <c r="I123" s="145"/>
    </row>
    <row r="124" spans="1:9" s="128" customFormat="1" ht="0.75" customHeight="1" hidden="1">
      <c r="A124" s="138"/>
      <c r="B124" s="139">
        <v>802</v>
      </c>
      <c r="C124" s="140">
        <v>10</v>
      </c>
      <c r="D124" s="147" t="s">
        <v>374</v>
      </c>
      <c r="E124" s="132" t="s">
        <v>375</v>
      </c>
      <c r="F124" s="132" t="s">
        <v>376</v>
      </c>
      <c r="G124" s="149"/>
      <c r="H124" s="145"/>
      <c r="I124" s="130"/>
    </row>
    <row r="125" spans="1:9" s="128" customFormat="1" ht="27.75" customHeight="1" hidden="1">
      <c r="A125" s="138"/>
      <c r="B125" s="139">
        <v>802</v>
      </c>
      <c r="C125" s="140">
        <v>10</v>
      </c>
      <c r="D125" s="147" t="s">
        <v>374</v>
      </c>
      <c r="E125" s="132" t="s">
        <v>377</v>
      </c>
      <c r="F125" s="132" t="s">
        <v>376</v>
      </c>
      <c r="G125" s="149"/>
      <c r="H125" s="145"/>
      <c r="I125" s="130"/>
    </row>
    <row r="126" spans="1:9" s="128" customFormat="1" ht="27.75" customHeight="1" hidden="1">
      <c r="A126" s="146" t="s">
        <v>340</v>
      </c>
      <c r="B126" s="139">
        <v>802</v>
      </c>
      <c r="C126" s="147" t="s">
        <v>373</v>
      </c>
      <c r="D126" s="147" t="s">
        <v>300</v>
      </c>
      <c r="E126" s="132">
        <v>7950000</v>
      </c>
      <c r="F126" s="147" t="s">
        <v>378</v>
      </c>
      <c r="G126" s="156"/>
      <c r="H126" s="153"/>
      <c r="I126" s="130"/>
    </row>
    <row r="127" spans="1:9" s="128" customFormat="1" ht="39.75" customHeight="1" hidden="1">
      <c r="A127" s="146" t="s">
        <v>379</v>
      </c>
      <c r="B127" s="139">
        <v>802</v>
      </c>
      <c r="C127" s="147">
        <v>10</v>
      </c>
      <c r="D127" s="147" t="s">
        <v>300</v>
      </c>
      <c r="E127" s="147" t="s">
        <v>380</v>
      </c>
      <c r="F127" s="147" t="s">
        <v>378</v>
      </c>
      <c r="G127" s="149"/>
      <c r="H127" s="158"/>
      <c r="I127" s="155"/>
    </row>
    <row r="128" spans="1:9" s="128" customFormat="1" ht="51.75" customHeight="1" hidden="1">
      <c r="A128" s="138" t="s">
        <v>381</v>
      </c>
      <c r="B128" s="139">
        <v>802</v>
      </c>
      <c r="C128" s="140">
        <v>11</v>
      </c>
      <c r="D128" s="140"/>
      <c r="E128" s="141"/>
      <c r="F128" s="141"/>
      <c r="G128" s="144">
        <f>SUM(G132)</f>
        <v>0</v>
      </c>
      <c r="H128" s="145">
        <f>H129</f>
        <v>0</v>
      </c>
      <c r="I128" s="145"/>
    </row>
    <row r="129" spans="1:9" s="128" customFormat="1" ht="15.75" customHeight="1" hidden="1">
      <c r="A129" s="150" t="s">
        <v>382</v>
      </c>
      <c r="B129" s="139">
        <v>802</v>
      </c>
      <c r="C129" s="148">
        <v>11</v>
      </c>
      <c r="D129" s="148" t="s">
        <v>383</v>
      </c>
      <c r="E129" s="139"/>
      <c r="F129" s="139"/>
      <c r="G129" s="156">
        <f>G130</f>
        <v>0</v>
      </c>
      <c r="H129" s="153">
        <f>H130</f>
        <v>0</v>
      </c>
      <c r="I129" s="153"/>
    </row>
    <row r="130" spans="1:9" s="128" customFormat="1" ht="15" customHeight="1" hidden="1">
      <c r="A130" s="150" t="s">
        <v>384</v>
      </c>
      <c r="B130" s="139">
        <v>802</v>
      </c>
      <c r="C130" s="148">
        <v>11</v>
      </c>
      <c r="D130" s="148" t="s">
        <v>383</v>
      </c>
      <c r="E130" s="139" t="s">
        <v>385</v>
      </c>
      <c r="F130" s="139"/>
      <c r="G130" s="156">
        <f>G131</f>
        <v>0</v>
      </c>
      <c r="H130" s="153">
        <f>H131</f>
        <v>0</v>
      </c>
      <c r="I130" s="153"/>
    </row>
    <row r="131" spans="1:9" s="128" customFormat="1" ht="24" customHeight="1" hidden="1">
      <c r="A131" s="146" t="s">
        <v>386</v>
      </c>
      <c r="B131" s="139">
        <v>802</v>
      </c>
      <c r="C131" s="147">
        <v>11</v>
      </c>
      <c r="D131" s="147" t="s">
        <v>383</v>
      </c>
      <c r="E131" s="132" t="s">
        <v>387</v>
      </c>
      <c r="F131" s="132"/>
      <c r="G131" s="149">
        <f>G132</f>
        <v>0</v>
      </c>
      <c r="H131" s="130">
        <f>H132</f>
        <v>0</v>
      </c>
      <c r="I131" s="130"/>
    </row>
    <row r="132" spans="1:9" s="128" customFormat="1" ht="0.75" customHeight="1">
      <c r="A132" s="146" t="s">
        <v>382</v>
      </c>
      <c r="B132" s="139">
        <v>802</v>
      </c>
      <c r="C132" s="147">
        <v>11</v>
      </c>
      <c r="D132" s="147" t="s">
        <v>383</v>
      </c>
      <c r="E132" s="132" t="s">
        <v>387</v>
      </c>
      <c r="F132" s="132" t="s">
        <v>388</v>
      </c>
      <c r="G132" s="149">
        <v>0</v>
      </c>
      <c r="H132" s="130">
        <f>G132</f>
        <v>0</v>
      </c>
      <c r="I132" s="130"/>
    </row>
    <row r="133" spans="1:9" s="128" customFormat="1" ht="18.75" customHeight="1">
      <c r="A133" s="138" t="s">
        <v>389</v>
      </c>
      <c r="B133" s="160"/>
      <c r="C133" s="140"/>
      <c r="D133" s="140"/>
      <c r="E133" s="141"/>
      <c r="F133" s="141"/>
      <c r="G133" s="161">
        <f>G117+G107+G80+G67+G59+G54+G46+G40+G36+G23+G18</f>
        <v>8268.76787</v>
      </c>
      <c r="H133" s="161">
        <f>H117+H107+H80+H67+H59+H54+H46+H40+H36+H23+H18</f>
        <v>8328.79</v>
      </c>
      <c r="I133" s="161">
        <f>I117+I107+I80+I67+I59+I54+I46+I40+I36+I23+I18</f>
        <v>8510.17</v>
      </c>
    </row>
    <row r="134" spans="1:7" ht="12.75">
      <c r="A134" s="162"/>
      <c r="G134" s="305"/>
    </row>
    <row r="135" spans="1:7" ht="12.75">
      <c r="A135" s="162"/>
      <c r="G135" s="305"/>
    </row>
    <row r="136" ht="12.75">
      <c r="A136" s="162"/>
    </row>
    <row r="137" spans="1:7" ht="12.75">
      <c r="A137" s="162"/>
      <c r="G137" s="163"/>
    </row>
    <row r="138" ht="12.75">
      <c r="A138" s="162"/>
    </row>
    <row r="139" spans="1:8" ht="12.75">
      <c r="A139" s="162"/>
      <c r="G139" s="305"/>
      <c r="H139" s="164"/>
    </row>
    <row r="140" ht="12.75">
      <c r="A140" s="162"/>
    </row>
    <row r="141" ht="12.75">
      <c r="A141" s="162"/>
    </row>
    <row r="142" ht="12.75">
      <c r="A142" s="162"/>
    </row>
    <row r="143" ht="12.75">
      <c r="A143" s="124"/>
    </row>
    <row r="144" ht="12.75">
      <c r="A144" s="124"/>
    </row>
    <row r="145" ht="12.75">
      <c r="A145" s="124"/>
    </row>
    <row r="146" ht="12.75">
      <c r="A146" s="124"/>
    </row>
    <row r="147" ht="12.75">
      <c r="A147" s="124"/>
    </row>
    <row r="148" ht="12.75">
      <c r="A148" s="124"/>
    </row>
    <row r="149" ht="12.75">
      <c r="A149" s="124"/>
    </row>
    <row r="150" ht="12.75">
      <c r="A150" s="124"/>
    </row>
    <row r="151" ht="12.75">
      <c r="A151" s="124"/>
    </row>
    <row r="152" ht="12.75">
      <c r="A152" s="124"/>
    </row>
    <row r="153" ht="12.75">
      <c r="A153" s="124"/>
    </row>
    <row r="154" ht="12.75">
      <c r="A154" s="124"/>
    </row>
    <row r="155" ht="12.75">
      <c r="A155" s="124"/>
    </row>
    <row r="156" ht="12.75">
      <c r="A156" s="124"/>
    </row>
    <row r="157" ht="12.75">
      <c r="A157" s="124"/>
    </row>
    <row r="158" ht="12.75">
      <c r="A158" s="124"/>
    </row>
    <row r="159" ht="12.75">
      <c r="A159" s="124"/>
    </row>
    <row r="160" ht="12.75">
      <c r="A160" s="124"/>
    </row>
    <row r="161" ht="12.75">
      <c r="A161" s="124"/>
    </row>
    <row r="162" ht="12.75">
      <c r="A162" s="124"/>
    </row>
    <row r="163" ht="12.75">
      <c r="A163" s="124"/>
    </row>
    <row r="164" ht="12.75">
      <c r="A164" s="124"/>
    </row>
    <row r="165" ht="12.75">
      <c r="A165" s="124"/>
    </row>
  </sheetData>
  <sheetProtection/>
  <mergeCells count="6">
    <mergeCell ref="A4:J6"/>
    <mergeCell ref="A7:G7"/>
    <mergeCell ref="A8:A9"/>
    <mergeCell ref="B8:F9"/>
    <mergeCell ref="C1:I1"/>
    <mergeCell ref="C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7.375" style="125" customWidth="1"/>
    <col min="2" max="2" width="7.625" style="125" customWidth="1"/>
    <col min="3" max="3" width="7.375" style="126" customWidth="1"/>
    <col min="4" max="4" width="7.625" style="126" customWidth="1"/>
    <col min="5" max="5" width="11.125" style="126" customWidth="1"/>
    <col min="6" max="7" width="6.125" style="126" customWidth="1"/>
    <col min="8" max="8" width="17.25390625" style="125" customWidth="1"/>
    <col min="9" max="9" width="9.00390625" style="0" customWidth="1"/>
    <col min="10" max="10" width="9.375" style="0" customWidth="1"/>
  </cols>
  <sheetData>
    <row r="1" spans="1:10" ht="58.5" customHeight="1">
      <c r="A1" s="124"/>
      <c r="B1" s="124"/>
      <c r="C1" s="297" t="s">
        <v>390</v>
      </c>
      <c r="D1" s="297"/>
      <c r="E1" s="297"/>
      <c r="F1" s="297"/>
      <c r="G1" s="297"/>
      <c r="H1" s="297"/>
      <c r="I1" s="297"/>
      <c r="J1" s="297"/>
    </row>
    <row r="2" spans="1:10" ht="13.5" customHeight="1">
      <c r="A2" s="124"/>
      <c r="B2" s="298" t="s">
        <v>583</v>
      </c>
      <c r="C2" s="298"/>
      <c r="D2" s="298"/>
      <c r="E2" s="298"/>
      <c r="F2" s="298"/>
      <c r="G2" s="298"/>
      <c r="H2" s="298"/>
      <c r="I2" s="298"/>
      <c r="J2" s="298"/>
    </row>
    <row r="4" spans="1:10" ht="12.75">
      <c r="A4" s="259" t="s">
        <v>237</v>
      </c>
      <c r="B4" s="260"/>
      <c r="C4" s="260"/>
      <c r="D4" s="260"/>
      <c r="E4" s="260"/>
      <c r="F4" s="260"/>
      <c r="G4" s="260"/>
      <c r="H4" s="260"/>
      <c r="I4" s="260"/>
      <c r="J4" s="261"/>
    </row>
    <row r="5" spans="1:10" ht="27" customHeight="1">
      <c r="A5" s="262"/>
      <c r="B5" s="263"/>
      <c r="C5" s="263"/>
      <c r="D5" s="263"/>
      <c r="E5" s="263"/>
      <c r="F5" s="263"/>
      <c r="G5" s="263"/>
      <c r="H5" s="263"/>
      <c r="I5" s="263"/>
      <c r="J5" s="264"/>
    </row>
    <row r="6" spans="1:10" ht="3" customHeight="1" hidden="1">
      <c r="A6" s="265"/>
      <c r="B6" s="266"/>
      <c r="C6" s="266"/>
      <c r="D6" s="266"/>
      <c r="E6" s="266"/>
      <c r="F6" s="266"/>
      <c r="G6" s="266"/>
      <c r="H6" s="266"/>
      <c r="I6" s="266"/>
      <c r="J6" s="267"/>
    </row>
    <row r="7" spans="1:10" s="128" customFormat="1" ht="12.75">
      <c r="A7" s="268"/>
      <c r="B7" s="269"/>
      <c r="C7" s="269"/>
      <c r="D7" s="269"/>
      <c r="E7" s="269"/>
      <c r="F7" s="269"/>
      <c r="G7" s="269"/>
      <c r="H7" s="269"/>
      <c r="I7" s="127"/>
      <c r="J7" s="127"/>
    </row>
    <row r="8" spans="1:10" s="128" customFormat="1" ht="38.25">
      <c r="A8" s="270" t="s">
        <v>238</v>
      </c>
      <c r="B8" s="272" t="s">
        <v>239</v>
      </c>
      <c r="C8" s="273"/>
      <c r="D8" s="273"/>
      <c r="E8" s="273"/>
      <c r="F8" s="274"/>
      <c r="G8" s="129"/>
      <c r="H8" s="96" t="s">
        <v>240</v>
      </c>
      <c r="I8" s="96" t="s">
        <v>240</v>
      </c>
      <c r="J8" s="96" t="s">
        <v>240</v>
      </c>
    </row>
    <row r="9" spans="1:10" s="128" customFormat="1" ht="16.5" customHeight="1">
      <c r="A9" s="271"/>
      <c r="B9" s="275"/>
      <c r="C9" s="276"/>
      <c r="D9" s="276"/>
      <c r="E9" s="276"/>
      <c r="F9" s="277"/>
      <c r="G9" s="131"/>
      <c r="H9" s="132" t="s">
        <v>241</v>
      </c>
      <c r="I9" s="132" t="s">
        <v>241</v>
      </c>
      <c r="J9" s="132" t="s">
        <v>241</v>
      </c>
    </row>
    <row r="10" spans="1:10" s="128" customFormat="1" ht="77.25" customHeight="1">
      <c r="A10" s="133"/>
      <c r="B10" s="165" t="s">
        <v>391</v>
      </c>
      <c r="C10" s="134" t="s">
        <v>243</v>
      </c>
      <c r="D10" s="101" t="s">
        <v>244</v>
      </c>
      <c r="E10" s="101" t="s">
        <v>245</v>
      </c>
      <c r="F10" s="101" t="s">
        <v>246</v>
      </c>
      <c r="G10" s="101"/>
      <c r="H10" s="101" t="s">
        <v>584</v>
      </c>
      <c r="I10" s="101" t="s">
        <v>585</v>
      </c>
      <c r="J10" s="101" t="s">
        <v>586</v>
      </c>
    </row>
    <row r="11" spans="1:10" s="137" customFormat="1" ht="11.25">
      <c r="A11" s="135">
        <v>1</v>
      </c>
      <c r="B11" s="135"/>
      <c r="C11" s="135">
        <v>2</v>
      </c>
      <c r="D11" s="135">
        <v>3</v>
      </c>
      <c r="E11" s="135">
        <v>4</v>
      </c>
      <c r="F11" s="135">
        <v>5</v>
      </c>
      <c r="G11" s="135"/>
      <c r="H11" s="135">
        <v>6</v>
      </c>
      <c r="I11" s="136">
        <v>7</v>
      </c>
      <c r="J11" s="136">
        <v>8</v>
      </c>
    </row>
    <row r="12" spans="1:10" s="143" customFormat="1" ht="15" customHeight="1">
      <c r="A12" s="138" t="s">
        <v>247</v>
      </c>
      <c r="B12" s="139">
        <v>802</v>
      </c>
      <c r="C12" s="140" t="s">
        <v>248</v>
      </c>
      <c r="D12" s="140"/>
      <c r="E12" s="141"/>
      <c r="F12" s="141"/>
      <c r="G12" s="141"/>
      <c r="H12" s="142">
        <f>H24+H18+H56+H61+H54</f>
        <v>4815.29913</v>
      </c>
      <c r="I12" s="142">
        <f>I24+I18+I56+I61+I54</f>
        <v>4931.191720000001</v>
      </c>
      <c r="J12" s="142">
        <f>J24+J18+J56+J61+J54</f>
        <v>4951.19067</v>
      </c>
    </row>
    <row r="13" spans="1:10" s="143" customFormat="1" ht="27.75" customHeight="1" hidden="1">
      <c r="A13" s="138" t="s">
        <v>249</v>
      </c>
      <c r="B13" s="139"/>
      <c r="C13" s="140" t="s">
        <v>248</v>
      </c>
      <c r="D13" s="140" t="s">
        <v>250</v>
      </c>
      <c r="E13" s="141"/>
      <c r="F13" s="141"/>
      <c r="G13" s="141"/>
      <c r="H13" s="144">
        <f>SUM(H16)</f>
        <v>269.5</v>
      </c>
      <c r="I13" s="145">
        <f>I14</f>
        <v>269.5</v>
      </c>
      <c r="J13" s="145"/>
    </row>
    <row r="14" spans="1:10" s="128" customFormat="1" ht="38.25" customHeight="1" hidden="1">
      <c r="A14" s="146" t="s">
        <v>251</v>
      </c>
      <c r="B14" s="139"/>
      <c r="C14" s="147" t="s">
        <v>248</v>
      </c>
      <c r="D14" s="147" t="s">
        <v>250</v>
      </c>
      <c r="E14" s="148" t="s">
        <v>252</v>
      </c>
      <c r="F14" s="132"/>
      <c r="G14" s="132"/>
      <c r="H14" s="149">
        <f>H15</f>
        <v>269.5</v>
      </c>
      <c r="I14" s="130">
        <f>I15</f>
        <v>269.5</v>
      </c>
      <c r="J14" s="130"/>
    </row>
    <row r="15" spans="1:10" s="128" customFormat="1" ht="27.75" customHeight="1" hidden="1">
      <c r="A15" s="150" t="s">
        <v>253</v>
      </c>
      <c r="B15" s="139"/>
      <c r="C15" s="147" t="s">
        <v>248</v>
      </c>
      <c r="D15" s="147" t="s">
        <v>250</v>
      </c>
      <c r="E15" s="148" t="s">
        <v>252</v>
      </c>
      <c r="F15" s="132"/>
      <c r="G15" s="132"/>
      <c r="H15" s="149">
        <f>H16</f>
        <v>269.5</v>
      </c>
      <c r="I15" s="130">
        <f>I16</f>
        <v>269.5</v>
      </c>
      <c r="J15" s="130"/>
    </row>
    <row r="16" spans="1:10" s="128" customFormat="1" ht="24.75" customHeight="1" hidden="1">
      <c r="A16" s="150" t="s">
        <v>254</v>
      </c>
      <c r="B16" s="139"/>
      <c r="C16" s="147" t="s">
        <v>248</v>
      </c>
      <c r="D16" s="147" t="s">
        <v>250</v>
      </c>
      <c r="E16" s="148" t="s">
        <v>252</v>
      </c>
      <c r="F16" s="139">
        <v>240</v>
      </c>
      <c r="G16" s="139"/>
      <c r="H16" s="149">
        <f>H17</f>
        <v>269.5</v>
      </c>
      <c r="I16" s="130">
        <f>H16</f>
        <v>269.5</v>
      </c>
      <c r="J16" s="130"/>
    </row>
    <row r="17" spans="1:10" s="128" customFormat="1" ht="27.75" customHeight="1" hidden="1">
      <c r="A17" s="150" t="s">
        <v>255</v>
      </c>
      <c r="B17" s="139"/>
      <c r="C17" s="147" t="s">
        <v>248</v>
      </c>
      <c r="D17" s="147" t="s">
        <v>250</v>
      </c>
      <c r="E17" s="148" t="s">
        <v>252</v>
      </c>
      <c r="F17" s="132">
        <v>244</v>
      </c>
      <c r="G17" s="132"/>
      <c r="H17" s="149">
        <v>269.5</v>
      </c>
      <c r="I17" s="130">
        <f>I16</f>
        <v>269.5</v>
      </c>
      <c r="J17" s="130"/>
    </row>
    <row r="18" spans="1:10" s="128" customFormat="1" ht="27.75" customHeight="1">
      <c r="A18" s="146" t="s">
        <v>256</v>
      </c>
      <c r="B18" s="139">
        <v>802</v>
      </c>
      <c r="C18" s="147" t="s">
        <v>248</v>
      </c>
      <c r="D18" s="147" t="s">
        <v>257</v>
      </c>
      <c r="E18" s="148"/>
      <c r="F18" s="132"/>
      <c r="G18" s="132"/>
      <c r="H18" s="149">
        <v>714.902</v>
      </c>
      <c r="I18" s="149">
        <v>714.902</v>
      </c>
      <c r="J18" s="149">
        <v>714.902</v>
      </c>
    </row>
    <row r="19" spans="1:10" s="128" customFormat="1" ht="39" customHeight="1">
      <c r="A19" s="150" t="s">
        <v>392</v>
      </c>
      <c r="B19" s="139">
        <v>802</v>
      </c>
      <c r="C19" s="147" t="s">
        <v>248</v>
      </c>
      <c r="D19" s="147" t="s">
        <v>257</v>
      </c>
      <c r="E19" s="148" t="s">
        <v>393</v>
      </c>
      <c r="F19" s="132"/>
      <c r="G19" s="132"/>
      <c r="H19" s="149">
        <v>714.902</v>
      </c>
      <c r="I19" s="149">
        <v>714.902</v>
      </c>
      <c r="J19" s="149">
        <v>714.902</v>
      </c>
    </row>
    <row r="20" spans="1:10" s="128" customFormat="1" ht="27.75" customHeight="1">
      <c r="A20" s="146" t="s">
        <v>253</v>
      </c>
      <c r="B20" s="139">
        <v>802</v>
      </c>
      <c r="C20" s="147" t="s">
        <v>248</v>
      </c>
      <c r="D20" s="147" t="s">
        <v>257</v>
      </c>
      <c r="E20" s="148" t="s">
        <v>393</v>
      </c>
      <c r="F20" s="132">
        <v>120</v>
      </c>
      <c r="G20" s="132"/>
      <c r="H20" s="149">
        <v>714.902</v>
      </c>
      <c r="I20" s="149">
        <v>714.902</v>
      </c>
      <c r="J20" s="149">
        <v>714.902</v>
      </c>
    </row>
    <row r="21" spans="1:10" s="128" customFormat="1" ht="27.75" customHeight="1">
      <c r="A21" s="146" t="s">
        <v>254</v>
      </c>
      <c r="B21" s="139">
        <v>802</v>
      </c>
      <c r="C21" s="147" t="s">
        <v>248</v>
      </c>
      <c r="D21" s="147" t="s">
        <v>257</v>
      </c>
      <c r="E21" s="148" t="s">
        <v>393</v>
      </c>
      <c r="F21" s="132">
        <v>121</v>
      </c>
      <c r="G21" s="132"/>
      <c r="H21" s="149">
        <v>714.902</v>
      </c>
      <c r="I21" s="149">
        <v>714.902</v>
      </c>
      <c r="J21" s="149">
        <v>714.902</v>
      </c>
    </row>
    <row r="22" spans="1:10" s="128" customFormat="1" ht="30.75" customHeight="1">
      <c r="A22" s="150" t="s">
        <v>394</v>
      </c>
      <c r="B22" s="139">
        <v>802</v>
      </c>
      <c r="C22" s="147" t="s">
        <v>248</v>
      </c>
      <c r="D22" s="147" t="s">
        <v>257</v>
      </c>
      <c r="E22" s="148" t="s">
        <v>393</v>
      </c>
      <c r="F22" s="132">
        <v>121</v>
      </c>
      <c r="G22" s="132"/>
      <c r="H22" s="149">
        <v>549.08</v>
      </c>
      <c r="I22" s="149">
        <v>549.08</v>
      </c>
      <c r="J22" s="149">
        <v>549.08</v>
      </c>
    </row>
    <row r="23" spans="1:10" s="128" customFormat="1" ht="30.75" customHeight="1">
      <c r="A23" s="150" t="s">
        <v>395</v>
      </c>
      <c r="B23" s="139">
        <v>802</v>
      </c>
      <c r="C23" s="148" t="s">
        <v>248</v>
      </c>
      <c r="D23" s="148" t="s">
        <v>257</v>
      </c>
      <c r="E23" s="148" t="s">
        <v>393</v>
      </c>
      <c r="F23" s="132">
        <v>129</v>
      </c>
      <c r="G23" s="132"/>
      <c r="H23" s="149">
        <v>165.822</v>
      </c>
      <c r="I23" s="149">
        <v>165.822</v>
      </c>
      <c r="J23" s="149">
        <v>165.822</v>
      </c>
    </row>
    <row r="24" spans="1:10" s="143" customFormat="1" ht="27" customHeight="1">
      <c r="A24" s="138" t="s">
        <v>260</v>
      </c>
      <c r="B24" s="139">
        <v>802</v>
      </c>
      <c r="C24" s="140" t="s">
        <v>248</v>
      </c>
      <c r="D24" s="140" t="s">
        <v>250</v>
      </c>
      <c r="E24" s="141"/>
      <c r="F24" s="141"/>
      <c r="G24" s="141"/>
      <c r="H24" s="144">
        <f>H25+H51</f>
        <v>2947.97713</v>
      </c>
      <c r="I24" s="144">
        <f>I25+I51</f>
        <v>3013.86972</v>
      </c>
      <c r="J24" s="144">
        <f>J25+J51</f>
        <v>3033.86867</v>
      </c>
    </row>
    <row r="25" spans="1:10" s="143" customFormat="1" ht="12.75">
      <c r="A25" s="138" t="s">
        <v>261</v>
      </c>
      <c r="B25" s="139">
        <v>802</v>
      </c>
      <c r="C25" s="140" t="s">
        <v>248</v>
      </c>
      <c r="D25" s="140" t="s">
        <v>250</v>
      </c>
      <c r="E25" s="140" t="s">
        <v>396</v>
      </c>
      <c r="F25" s="141"/>
      <c r="G25" s="141"/>
      <c r="H25" s="144">
        <f>H26+H30+H47</f>
        <v>2947.67713</v>
      </c>
      <c r="I25" s="144">
        <f>I26+I30+I47</f>
        <v>3013.6697200000003</v>
      </c>
      <c r="J25" s="144">
        <f>J26+J30+J47</f>
        <v>3033.66867</v>
      </c>
    </row>
    <row r="26" spans="1:10" s="128" customFormat="1" ht="25.5" customHeight="1">
      <c r="A26" s="150" t="s">
        <v>397</v>
      </c>
      <c r="B26" s="139">
        <v>802</v>
      </c>
      <c r="C26" s="147" t="s">
        <v>248</v>
      </c>
      <c r="D26" s="147" t="s">
        <v>250</v>
      </c>
      <c r="E26" s="148" t="s">
        <v>396</v>
      </c>
      <c r="F26" s="139">
        <v>121</v>
      </c>
      <c r="G26" s="139"/>
      <c r="H26" s="149">
        <f>H27+H28</f>
        <v>2034.3049999999998</v>
      </c>
      <c r="I26" s="149">
        <f>I27+I28</f>
        <v>2034.3000000000002</v>
      </c>
      <c r="J26" s="149">
        <f>J27+J28</f>
        <v>2034.3000000000002</v>
      </c>
    </row>
    <row r="27" spans="1:10" s="128" customFormat="1" ht="25.5" customHeight="1">
      <c r="A27" s="146" t="s">
        <v>263</v>
      </c>
      <c r="B27" s="139">
        <v>802</v>
      </c>
      <c r="C27" s="148" t="s">
        <v>248</v>
      </c>
      <c r="D27" s="148" t="s">
        <v>250</v>
      </c>
      <c r="E27" s="148" t="s">
        <v>396</v>
      </c>
      <c r="F27" s="139">
        <v>121</v>
      </c>
      <c r="G27" s="139"/>
      <c r="H27" s="149">
        <v>1562.445</v>
      </c>
      <c r="I27" s="149">
        <v>1562.44</v>
      </c>
      <c r="J27" s="149">
        <v>1562.44</v>
      </c>
    </row>
    <row r="28" spans="1:10" s="128" customFormat="1" ht="15.75" customHeight="1">
      <c r="A28" s="150" t="s">
        <v>395</v>
      </c>
      <c r="B28" s="139">
        <v>802</v>
      </c>
      <c r="C28" s="147" t="s">
        <v>248</v>
      </c>
      <c r="D28" s="147" t="s">
        <v>250</v>
      </c>
      <c r="E28" s="148" t="s">
        <v>396</v>
      </c>
      <c r="F28" s="132">
        <v>129</v>
      </c>
      <c r="G28" s="132"/>
      <c r="H28" s="149">
        <v>471.86</v>
      </c>
      <c r="I28" s="149">
        <v>471.86</v>
      </c>
      <c r="J28" s="149">
        <v>471.86</v>
      </c>
    </row>
    <row r="29" spans="1:10" s="128" customFormat="1" ht="28.5" customHeight="1">
      <c r="A29" s="150" t="s">
        <v>264</v>
      </c>
      <c r="B29" s="139">
        <v>802</v>
      </c>
      <c r="C29" s="148" t="s">
        <v>248</v>
      </c>
      <c r="D29" s="148" t="s">
        <v>250</v>
      </c>
      <c r="E29" s="148" t="s">
        <v>396</v>
      </c>
      <c r="F29" s="132">
        <v>122</v>
      </c>
      <c r="G29" s="132"/>
      <c r="H29" s="149">
        <v>0</v>
      </c>
      <c r="I29" s="130"/>
      <c r="J29" s="130"/>
    </row>
    <row r="30" spans="1:11" s="128" customFormat="1" ht="42.75" customHeight="1">
      <c r="A30" s="146" t="s">
        <v>265</v>
      </c>
      <c r="B30" s="139">
        <v>802</v>
      </c>
      <c r="C30" s="147" t="s">
        <v>248</v>
      </c>
      <c r="D30" s="147" t="s">
        <v>250</v>
      </c>
      <c r="E30" s="148" t="s">
        <v>396</v>
      </c>
      <c r="F30" s="132">
        <v>240</v>
      </c>
      <c r="G30" s="132"/>
      <c r="H30" s="149">
        <f>H32+H39</f>
        <v>863.37213</v>
      </c>
      <c r="I30" s="149">
        <f>I32+I39</f>
        <v>929.36972</v>
      </c>
      <c r="J30" s="149">
        <f>J32+J39</f>
        <v>949.3686700000001</v>
      </c>
      <c r="K30" s="306"/>
    </row>
    <row r="31" spans="1:10" s="128" customFormat="1" ht="33" customHeight="1">
      <c r="A31" s="150" t="s">
        <v>266</v>
      </c>
      <c r="B31" s="139">
        <v>802</v>
      </c>
      <c r="C31" s="147" t="s">
        <v>248</v>
      </c>
      <c r="D31" s="148" t="s">
        <v>250</v>
      </c>
      <c r="E31" s="148" t="s">
        <v>396</v>
      </c>
      <c r="F31" s="132">
        <v>242</v>
      </c>
      <c r="G31" s="132"/>
      <c r="H31" s="149"/>
      <c r="I31" s="130"/>
      <c r="J31" s="130"/>
    </row>
    <row r="32" spans="1:10" s="128" customFormat="1" ht="19.5" customHeight="1">
      <c r="A32" s="150"/>
      <c r="B32" s="139">
        <v>802</v>
      </c>
      <c r="C32" s="147" t="s">
        <v>248</v>
      </c>
      <c r="D32" s="148" t="s">
        <v>250</v>
      </c>
      <c r="E32" s="148" t="s">
        <v>396</v>
      </c>
      <c r="F32" s="132">
        <v>242</v>
      </c>
      <c r="G32" s="132"/>
      <c r="H32" s="149">
        <f>H33+H34+H35</f>
        <v>185</v>
      </c>
      <c r="I32" s="149">
        <f>I33+I34+I35</f>
        <v>210</v>
      </c>
      <c r="J32" s="149">
        <f>J33+J34+J35</f>
        <v>220</v>
      </c>
    </row>
    <row r="33" spans="1:10" s="128" customFormat="1" ht="19.5" customHeight="1">
      <c r="A33" s="150"/>
      <c r="B33" s="139">
        <v>802</v>
      </c>
      <c r="C33" s="147" t="s">
        <v>248</v>
      </c>
      <c r="D33" s="148" t="s">
        <v>250</v>
      </c>
      <c r="E33" s="148" t="s">
        <v>396</v>
      </c>
      <c r="F33" s="132">
        <v>242</v>
      </c>
      <c r="G33" s="132">
        <v>221</v>
      </c>
      <c r="H33" s="149">
        <v>95</v>
      </c>
      <c r="I33" s="130">
        <v>95</v>
      </c>
      <c r="J33" s="130">
        <v>95</v>
      </c>
    </row>
    <row r="34" spans="1:10" s="128" customFormat="1" ht="18.75" customHeight="1">
      <c r="A34" s="150"/>
      <c r="B34" s="139">
        <v>802</v>
      </c>
      <c r="C34" s="148" t="s">
        <v>248</v>
      </c>
      <c r="D34" s="148" t="s">
        <v>250</v>
      </c>
      <c r="E34" s="148" t="s">
        <v>396</v>
      </c>
      <c r="F34" s="132">
        <v>242</v>
      </c>
      <c r="G34" s="132">
        <v>225</v>
      </c>
      <c r="H34" s="149">
        <v>20</v>
      </c>
      <c r="I34" s="130">
        <v>40</v>
      </c>
      <c r="J34" s="130">
        <v>45</v>
      </c>
    </row>
    <row r="35" spans="1:10" s="128" customFormat="1" ht="18.75" customHeight="1">
      <c r="A35" s="150"/>
      <c r="B35" s="139">
        <v>802</v>
      </c>
      <c r="C35" s="148" t="s">
        <v>248</v>
      </c>
      <c r="D35" s="148" t="s">
        <v>250</v>
      </c>
      <c r="E35" s="148" t="s">
        <v>396</v>
      </c>
      <c r="F35" s="132">
        <v>242</v>
      </c>
      <c r="G35" s="132">
        <v>226</v>
      </c>
      <c r="H35" s="149">
        <v>70</v>
      </c>
      <c r="I35" s="130">
        <v>75</v>
      </c>
      <c r="J35" s="130">
        <v>80</v>
      </c>
    </row>
    <row r="36" spans="1:10" s="128" customFormat="1" ht="40.5" customHeight="1">
      <c r="A36" s="146" t="s">
        <v>267</v>
      </c>
      <c r="B36" s="139">
        <v>802</v>
      </c>
      <c r="C36" s="147" t="s">
        <v>248</v>
      </c>
      <c r="D36" s="147" t="s">
        <v>250</v>
      </c>
      <c r="E36" s="148" t="s">
        <v>396</v>
      </c>
      <c r="F36" s="132">
        <v>244</v>
      </c>
      <c r="G36" s="132"/>
      <c r="H36" s="149">
        <v>0</v>
      </c>
      <c r="I36" s="130"/>
      <c r="J36" s="130"/>
    </row>
    <row r="37" spans="1:10" s="128" customFormat="1" ht="23.25" customHeight="1">
      <c r="A37" s="146"/>
      <c r="B37" s="139">
        <v>802</v>
      </c>
      <c r="C37" s="147" t="s">
        <v>248</v>
      </c>
      <c r="D37" s="147" t="s">
        <v>250</v>
      </c>
      <c r="E37" s="148" t="s">
        <v>396</v>
      </c>
      <c r="F37" s="132">
        <v>244</v>
      </c>
      <c r="G37" s="132"/>
      <c r="H37" s="149">
        <v>0</v>
      </c>
      <c r="I37" s="130"/>
      <c r="J37" s="130"/>
    </row>
    <row r="38" spans="1:10" s="128" customFormat="1" ht="21" customHeight="1">
      <c r="A38" s="146"/>
      <c r="B38" s="139">
        <v>802</v>
      </c>
      <c r="C38" s="147" t="s">
        <v>248</v>
      </c>
      <c r="D38" s="147" t="s">
        <v>250</v>
      </c>
      <c r="E38" s="148" t="s">
        <v>396</v>
      </c>
      <c r="F38" s="132">
        <v>244</v>
      </c>
      <c r="G38" s="132"/>
      <c r="H38" s="149">
        <v>0</v>
      </c>
      <c r="I38" s="130"/>
      <c r="J38" s="130"/>
    </row>
    <row r="39" spans="1:10" s="128" customFormat="1" ht="18" customHeight="1">
      <c r="A39" s="146"/>
      <c r="B39" s="139">
        <v>802</v>
      </c>
      <c r="C39" s="147" t="s">
        <v>248</v>
      </c>
      <c r="D39" s="147" t="s">
        <v>250</v>
      </c>
      <c r="E39" s="148" t="s">
        <v>396</v>
      </c>
      <c r="F39" s="132">
        <v>244</v>
      </c>
      <c r="G39" s="132"/>
      <c r="H39" s="149">
        <v>678.37213</v>
      </c>
      <c r="I39" s="149">
        <f>I40+I41+I42+I43+I45+I44</f>
        <v>719.36972</v>
      </c>
      <c r="J39" s="149">
        <f>J40+J41+J42+J43+J45+J44</f>
        <v>729.3686700000001</v>
      </c>
    </row>
    <row r="40" spans="1:10" s="128" customFormat="1" ht="18" customHeight="1">
      <c r="A40" s="146"/>
      <c r="B40" s="139">
        <v>802</v>
      </c>
      <c r="C40" s="147" t="s">
        <v>248</v>
      </c>
      <c r="D40" s="147" t="s">
        <v>250</v>
      </c>
      <c r="E40" s="148" t="s">
        <v>396</v>
      </c>
      <c r="F40" s="132">
        <v>244</v>
      </c>
      <c r="G40" s="132">
        <v>223</v>
      </c>
      <c r="H40" s="149">
        <v>147</v>
      </c>
      <c r="I40" s="130">
        <v>156</v>
      </c>
      <c r="J40" s="130">
        <v>166</v>
      </c>
    </row>
    <row r="41" spans="1:10" s="128" customFormat="1" ht="20.25" customHeight="1">
      <c r="A41" s="146"/>
      <c r="B41" s="139">
        <v>802</v>
      </c>
      <c r="C41" s="147" t="s">
        <v>248</v>
      </c>
      <c r="D41" s="147" t="s">
        <v>250</v>
      </c>
      <c r="E41" s="148" t="s">
        <v>396</v>
      </c>
      <c r="F41" s="132">
        <v>244</v>
      </c>
      <c r="G41" s="132">
        <v>225</v>
      </c>
      <c r="H41" s="149">
        <v>25</v>
      </c>
      <c r="I41" s="299">
        <v>49.36972</v>
      </c>
      <c r="J41" s="299">
        <v>44.36867</v>
      </c>
    </row>
    <row r="42" spans="1:10" s="128" customFormat="1" ht="21" customHeight="1">
      <c r="A42" s="146"/>
      <c r="B42" s="139">
        <v>802</v>
      </c>
      <c r="C42" s="147" t="s">
        <v>248</v>
      </c>
      <c r="D42" s="147" t="s">
        <v>250</v>
      </c>
      <c r="E42" s="148" t="s">
        <v>396</v>
      </c>
      <c r="F42" s="132">
        <v>244</v>
      </c>
      <c r="G42" s="132">
        <v>226</v>
      </c>
      <c r="H42" s="149">
        <v>192</v>
      </c>
      <c r="I42" s="130">
        <v>137</v>
      </c>
      <c r="J42" s="130">
        <v>137</v>
      </c>
    </row>
    <row r="43" spans="1:10" s="128" customFormat="1" ht="19.5" customHeight="1">
      <c r="A43" s="146"/>
      <c r="B43" s="139">
        <v>802</v>
      </c>
      <c r="C43" s="147" t="s">
        <v>248</v>
      </c>
      <c r="D43" s="147" t="s">
        <v>250</v>
      </c>
      <c r="E43" s="148" t="s">
        <v>396</v>
      </c>
      <c r="F43" s="132">
        <v>244</v>
      </c>
      <c r="G43" s="132">
        <v>290</v>
      </c>
      <c r="H43" s="149">
        <v>29.37213</v>
      </c>
      <c r="I43" s="130">
        <v>30</v>
      </c>
      <c r="J43" s="130">
        <v>30</v>
      </c>
    </row>
    <row r="44" spans="1:10" s="128" customFormat="1" ht="19.5" customHeight="1">
      <c r="A44" s="146"/>
      <c r="B44" s="139">
        <v>802</v>
      </c>
      <c r="C44" s="147" t="s">
        <v>248</v>
      </c>
      <c r="D44" s="147" t="s">
        <v>250</v>
      </c>
      <c r="E44" s="148" t="s">
        <v>396</v>
      </c>
      <c r="F44" s="132">
        <v>244</v>
      </c>
      <c r="G44" s="132">
        <v>310</v>
      </c>
      <c r="H44" s="149"/>
      <c r="I44" s="130">
        <v>25</v>
      </c>
      <c r="J44" s="130">
        <v>25</v>
      </c>
    </row>
    <row r="45" spans="1:10" s="128" customFormat="1" ht="17.25" customHeight="1">
      <c r="A45" s="146"/>
      <c r="B45" s="139">
        <v>802</v>
      </c>
      <c r="C45" s="147" t="s">
        <v>248</v>
      </c>
      <c r="D45" s="147" t="s">
        <v>250</v>
      </c>
      <c r="E45" s="148" t="s">
        <v>396</v>
      </c>
      <c r="F45" s="132">
        <v>244</v>
      </c>
      <c r="G45" s="132">
        <v>340</v>
      </c>
      <c r="H45" s="149">
        <v>285</v>
      </c>
      <c r="I45" s="130">
        <v>322</v>
      </c>
      <c r="J45" s="130">
        <v>327</v>
      </c>
    </row>
    <row r="46" spans="1:10" s="128" customFormat="1" ht="19.5" customHeight="1">
      <c r="A46" s="146"/>
      <c r="B46" s="139">
        <v>802</v>
      </c>
      <c r="C46" s="147" t="s">
        <v>248</v>
      </c>
      <c r="D46" s="147" t="s">
        <v>250</v>
      </c>
      <c r="E46" s="148" t="s">
        <v>396</v>
      </c>
      <c r="F46" s="132">
        <v>244</v>
      </c>
      <c r="G46" s="132"/>
      <c r="H46" s="149">
        <v>0</v>
      </c>
      <c r="I46" s="130"/>
      <c r="J46" s="130"/>
    </row>
    <row r="47" spans="1:10" s="128" customFormat="1" ht="18" customHeight="1">
      <c r="A47" s="146" t="s">
        <v>268</v>
      </c>
      <c r="B47" s="139">
        <v>802</v>
      </c>
      <c r="C47" s="147" t="s">
        <v>248</v>
      </c>
      <c r="D47" s="147" t="s">
        <v>250</v>
      </c>
      <c r="E47" s="148" t="s">
        <v>396</v>
      </c>
      <c r="F47" s="132">
        <v>850</v>
      </c>
      <c r="G47" s="132"/>
      <c r="H47" s="144">
        <v>50</v>
      </c>
      <c r="I47" s="144">
        <v>50</v>
      </c>
      <c r="J47" s="144">
        <v>50</v>
      </c>
    </row>
    <row r="48" spans="1:10" s="128" customFormat="1" ht="24.75" customHeight="1">
      <c r="A48" s="146" t="s">
        <v>269</v>
      </c>
      <c r="B48" s="139">
        <v>802</v>
      </c>
      <c r="C48" s="147" t="s">
        <v>248</v>
      </c>
      <c r="D48" s="147" t="s">
        <v>250</v>
      </c>
      <c r="E48" s="148" t="s">
        <v>396</v>
      </c>
      <c r="F48" s="132">
        <v>851</v>
      </c>
      <c r="G48" s="132"/>
      <c r="H48" s="149">
        <v>20</v>
      </c>
      <c r="I48" s="149">
        <v>20</v>
      </c>
      <c r="J48" s="149">
        <v>20</v>
      </c>
    </row>
    <row r="49" spans="1:10" s="128" customFormat="1" ht="27.75" customHeight="1">
      <c r="A49" s="150" t="s">
        <v>270</v>
      </c>
      <c r="B49" s="139">
        <v>802</v>
      </c>
      <c r="C49" s="147" t="s">
        <v>248</v>
      </c>
      <c r="D49" s="147" t="s">
        <v>250</v>
      </c>
      <c r="E49" s="148" t="s">
        <v>396</v>
      </c>
      <c r="F49" s="132">
        <v>852</v>
      </c>
      <c r="G49" s="132"/>
      <c r="H49" s="149">
        <v>20</v>
      </c>
      <c r="I49" s="149">
        <v>20</v>
      </c>
      <c r="J49" s="149">
        <v>20</v>
      </c>
    </row>
    <row r="50" spans="1:10" s="128" customFormat="1" ht="27.75" customHeight="1">
      <c r="A50" s="150" t="s">
        <v>270</v>
      </c>
      <c r="B50" s="139">
        <v>802</v>
      </c>
      <c r="C50" s="147" t="s">
        <v>248</v>
      </c>
      <c r="D50" s="147" t="s">
        <v>250</v>
      </c>
      <c r="E50" s="148" t="s">
        <v>396</v>
      </c>
      <c r="F50" s="132">
        <v>853</v>
      </c>
      <c r="G50" s="132"/>
      <c r="H50" s="149">
        <v>10</v>
      </c>
      <c r="I50" s="149">
        <v>10</v>
      </c>
      <c r="J50" s="149">
        <v>10</v>
      </c>
    </row>
    <row r="51" spans="1:10" s="143" customFormat="1" ht="24.75" customHeight="1">
      <c r="A51" s="138" t="s">
        <v>271</v>
      </c>
      <c r="B51" s="139">
        <v>802</v>
      </c>
      <c r="C51" s="140" t="s">
        <v>248</v>
      </c>
      <c r="D51" s="140" t="s">
        <v>250</v>
      </c>
      <c r="E51" s="140" t="s">
        <v>398</v>
      </c>
      <c r="F51" s="141"/>
      <c r="G51" s="141"/>
      <c r="H51" s="144">
        <v>0.3</v>
      </c>
      <c r="I51" s="144">
        <v>0.2</v>
      </c>
      <c r="J51" s="144">
        <v>0.2</v>
      </c>
    </row>
    <row r="52" spans="1:10" s="128" customFormat="1" ht="18" customHeight="1">
      <c r="A52" s="146" t="s">
        <v>273</v>
      </c>
      <c r="B52" s="139">
        <v>802</v>
      </c>
      <c r="C52" s="147" t="s">
        <v>248</v>
      </c>
      <c r="D52" s="147" t="s">
        <v>250</v>
      </c>
      <c r="E52" s="148" t="s">
        <v>398</v>
      </c>
      <c r="F52" s="132">
        <v>240</v>
      </c>
      <c r="G52" s="132"/>
      <c r="H52" s="149">
        <v>0.3</v>
      </c>
      <c r="I52" s="130">
        <v>0.2</v>
      </c>
      <c r="J52" s="130">
        <v>0.2</v>
      </c>
    </row>
    <row r="53" spans="1:10" s="128" customFormat="1" ht="13.5" customHeight="1">
      <c r="A53" s="146" t="s">
        <v>274</v>
      </c>
      <c r="B53" s="139">
        <v>802</v>
      </c>
      <c r="C53" s="147" t="s">
        <v>248</v>
      </c>
      <c r="D53" s="147" t="s">
        <v>250</v>
      </c>
      <c r="E53" s="148" t="s">
        <v>398</v>
      </c>
      <c r="F53" s="132">
        <v>244</v>
      </c>
      <c r="G53" s="132"/>
      <c r="H53" s="149">
        <v>0.3</v>
      </c>
      <c r="I53" s="130">
        <v>0.2</v>
      </c>
      <c r="J53" s="130">
        <v>0.2</v>
      </c>
    </row>
    <row r="54" spans="1:10" s="128" customFormat="1" ht="5.25" customHeight="1" hidden="1">
      <c r="A54" s="138" t="s">
        <v>275</v>
      </c>
      <c r="B54" s="139">
        <v>802</v>
      </c>
      <c r="C54" s="140" t="s">
        <v>248</v>
      </c>
      <c r="D54" s="140" t="s">
        <v>276</v>
      </c>
      <c r="E54" s="140" t="s">
        <v>399</v>
      </c>
      <c r="F54" s="132"/>
      <c r="G54" s="132"/>
      <c r="H54" s="166">
        <v>0</v>
      </c>
      <c r="I54" s="130"/>
      <c r="J54" s="130"/>
    </row>
    <row r="55" spans="1:10" s="128" customFormat="1" ht="15" customHeight="1" hidden="1">
      <c r="A55" s="150" t="s">
        <v>278</v>
      </c>
      <c r="B55" s="139">
        <v>802</v>
      </c>
      <c r="C55" s="148" t="s">
        <v>248</v>
      </c>
      <c r="D55" s="148" t="s">
        <v>276</v>
      </c>
      <c r="E55" s="148" t="s">
        <v>399</v>
      </c>
      <c r="F55" s="132">
        <v>244</v>
      </c>
      <c r="G55" s="132"/>
      <c r="H55" s="149">
        <v>0</v>
      </c>
      <c r="I55" s="130"/>
      <c r="J55" s="130"/>
    </row>
    <row r="56" spans="1:10" s="128" customFormat="1" ht="23.25" customHeight="1">
      <c r="A56" s="138" t="s">
        <v>280</v>
      </c>
      <c r="B56" s="139">
        <v>802</v>
      </c>
      <c r="C56" s="148" t="s">
        <v>248</v>
      </c>
      <c r="D56" s="148" t="s">
        <v>281</v>
      </c>
      <c r="E56" s="132"/>
      <c r="F56" s="132"/>
      <c r="G56" s="132"/>
      <c r="H56" s="307">
        <f>H57</f>
        <v>100</v>
      </c>
      <c r="I56" s="307">
        <f>I57</f>
        <v>150</v>
      </c>
      <c r="J56" s="307">
        <f>J57</f>
        <v>150</v>
      </c>
    </row>
    <row r="57" spans="1:10" s="128" customFormat="1" ht="24" customHeight="1">
      <c r="A57" s="150" t="s">
        <v>280</v>
      </c>
      <c r="B57" s="139">
        <v>802</v>
      </c>
      <c r="C57" s="148" t="s">
        <v>248</v>
      </c>
      <c r="D57" s="148" t="s">
        <v>281</v>
      </c>
      <c r="E57" s="148" t="s">
        <v>400</v>
      </c>
      <c r="F57" s="132"/>
      <c r="G57" s="132"/>
      <c r="H57" s="167">
        <f>H58</f>
        <v>100</v>
      </c>
      <c r="I57" s="167">
        <f aca="true" t="shared" si="0" ref="I57:J59">I58</f>
        <v>150</v>
      </c>
      <c r="J57" s="167">
        <f t="shared" si="0"/>
        <v>150</v>
      </c>
    </row>
    <row r="58" spans="1:10" s="128" customFormat="1" ht="19.5" customHeight="1">
      <c r="A58" s="150" t="s">
        <v>283</v>
      </c>
      <c r="B58" s="139">
        <v>802</v>
      </c>
      <c r="C58" s="148" t="s">
        <v>248</v>
      </c>
      <c r="D58" s="148" t="s">
        <v>281</v>
      </c>
      <c r="E58" s="148" t="s">
        <v>400</v>
      </c>
      <c r="F58" s="132"/>
      <c r="G58" s="132"/>
      <c r="H58" s="167">
        <f>H59</f>
        <v>100</v>
      </c>
      <c r="I58" s="167">
        <f t="shared" si="0"/>
        <v>150</v>
      </c>
      <c r="J58" s="167">
        <f t="shared" si="0"/>
        <v>150</v>
      </c>
    </row>
    <row r="59" spans="1:10" s="128" customFormat="1" ht="16.5" customHeight="1">
      <c r="A59" s="150" t="s">
        <v>285</v>
      </c>
      <c r="B59" s="139">
        <v>802</v>
      </c>
      <c r="C59" s="148" t="s">
        <v>248</v>
      </c>
      <c r="D59" s="148" t="s">
        <v>281</v>
      </c>
      <c r="E59" s="148" t="s">
        <v>400</v>
      </c>
      <c r="F59" s="132">
        <v>800</v>
      </c>
      <c r="G59" s="132"/>
      <c r="H59" s="167">
        <f>H60</f>
        <v>100</v>
      </c>
      <c r="I59" s="167">
        <f t="shared" si="0"/>
        <v>150</v>
      </c>
      <c r="J59" s="167">
        <f t="shared" si="0"/>
        <v>150</v>
      </c>
    </row>
    <row r="60" spans="1:10" s="128" customFormat="1" ht="20.25" customHeight="1">
      <c r="A60" s="150" t="s">
        <v>286</v>
      </c>
      <c r="B60" s="139">
        <v>802</v>
      </c>
      <c r="C60" s="148" t="s">
        <v>248</v>
      </c>
      <c r="D60" s="148" t="s">
        <v>281</v>
      </c>
      <c r="E60" s="148" t="s">
        <v>400</v>
      </c>
      <c r="F60" s="132">
        <v>870</v>
      </c>
      <c r="G60" s="132"/>
      <c r="H60" s="167">
        <v>100</v>
      </c>
      <c r="I60" s="167">
        <v>150</v>
      </c>
      <c r="J60" s="167">
        <v>150</v>
      </c>
    </row>
    <row r="61" spans="1:11" s="128" customFormat="1" ht="27" customHeight="1">
      <c r="A61" s="138" t="s">
        <v>287</v>
      </c>
      <c r="B61" s="139">
        <v>802</v>
      </c>
      <c r="C61" s="148" t="s">
        <v>248</v>
      </c>
      <c r="D61" s="148" t="s">
        <v>288</v>
      </c>
      <c r="E61" s="132"/>
      <c r="F61" s="132"/>
      <c r="G61" s="132"/>
      <c r="H61" s="307">
        <f>H62</f>
        <v>1052.42</v>
      </c>
      <c r="I61" s="307">
        <f>I62</f>
        <v>1052.42</v>
      </c>
      <c r="J61" s="307">
        <f>J62</f>
        <v>1052.42</v>
      </c>
      <c r="K61" s="143"/>
    </row>
    <row r="62" spans="1:10" s="128" customFormat="1" ht="18.75" customHeight="1">
      <c r="A62" s="138" t="s">
        <v>289</v>
      </c>
      <c r="B62" s="139">
        <v>802</v>
      </c>
      <c r="C62" s="148" t="s">
        <v>248</v>
      </c>
      <c r="D62" s="148" t="s">
        <v>288</v>
      </c>
      <c r="E62" s="148" t="s">
        <v>401</v>
      </c>
      <c r="F62" s="132"/>
      <c r="G62" s="132"/>
      <c r="H62" s="167">
        <f>H63+H70</f>
        <v>1052.42</v>
      </c>
      <c r="I62" s="167">
        <f>I63+I70</f>
        <v>1052.42</v>
      </c>
      <c r="J62" s="167">
        <f>J63+J70</f>
        <v>1052.42</v>
      </c>
    </row>
    <row r="63" spans="1:10" s="128" customFormat="1" ht="30.75" customHeight="1">
      <c r="A63" s="150" t="s">
        <v>402</v>
      </c>
      <c r="B63" s="139">
        <v>802</v>
      </c>
      <c r="C63" s="148" t="s">
        <v>248</v>
      </c>
      <c r="D63" s="148" t="s">
        <v>288</v>
      </c>
      <c r="E63" s="148" t="s">
        <v>401</v>
      </c>
      <c r="F63" s="132">
        <v>111</v>
      </c>
      <c r="G63" s="132"/>
      <c r="H63" s="167">
        <f>H64+H69</f>
        <v>852.4200000000001</v>
      </c>
      <c r="I63" s="167">
        <f>I64+I69</f>
        <v>852.4200000000001</v>
      </c>
      <c r="J63" s="167">
        <f>J64+J69</f>
        <v>852.4200000000001</v>
      </c>
    </row>
    <row r="64" spans="1:10" s="128" customFormat="1" ht="15.75" customHeight="1">
      <c r="A64" s="150" t="s">
        <v>403</v>
      </c>
      <c r="B64" s="139">
        <v>802</v>
      </c>
      <c r="C64" s="148" t="s">
        <v>248</v>
      </c>
      <c r="D64" s="148" t="s">
        <v>288</v>
      </c>
      <c r="E64" s="148" t="s">
        <v>401</v>
      </c>
      <c r="F64" s="132">
        <v>111</v>
      </c>
      <c r="G64" s="132"/>
      <c r="H64" s="307">
        <v>654.7</v>
      </c>
      <c r="I64" s="307">
        <v>654.7</v>
      </c>
      <c r="J64" s="307">
        <v>654.7</v>
      </c>
    </row>
    <row r="65" spans="1:10" s="128" customFormat="1" ht="12.75" hidden="1">
      <c r="A65" s="146"/>
      <c r="B65" s="139">
        <v>802</v>
      </c>
      <c r="C65" s="140" t="s">
        <v>290</v>
      </c>
      <c r="D65" s="140">
        <v>14</v>
      </c>
      <c r="E65" s="148" t="s">
        <v>401</v>
      </c>
      <c r="F65" s="132"/>
      <c r="G65" s="132"/>
      <c r="H65" s="149"/>
      <c r="I65" s="149"/>
      <c r="J65" s="149"/>
    </row>
    <row r="66" spans="1:10" s="128" customFormat="1" ht="12.75" hidden="1">
      <c r="A66" s="146"/>
      <c r="B66" s="139">
        <v>802</v>
      </c>
      <c r="C66" s="147" t="s">
        <v>290</v>
      </c>
      <c r="D66" s="147">
        <v>14</v>
      </c>
      <c r="E66" s="148" t="s">
        <v>401</v>
      </c>
      <c r="F66" s="132">
        <v>500</v>
      </c>
      <c r="G66" s="132"/>
      <c r="H66" s="149"/>
      <c r="I66" s="149"/>
      <c r="J66" s="149"/>
    </row>
    <row r="67" spans="1:10" s="128" customFormat="1" ht="25.5" hidden="1">
      <c r="A67" s="138" t="s">
        <v>292</v>
      </c>
      <c r="B67" s="139">
        <v>802</v>
      </c>
      <c r="C67" s="140" t="s">
        <v>290</v>
      </c>
      <c r="D67" s="140" t="s">
        <v>276</v>
      </c>
      <c r="E67" s="148" t="s">
        <v>401</v>
      </c>
      <c r="F67" s="147"/>
      <c r="G67" s="147"/>
      <c r="H67" s="144" t="str">
        <f>H68</f>
        <v>0</v>
      </c>
      <c r="I67" s="144" t="str">
        <f>I68</f>
        <v>0</v>
      </c>
      <c r="J67" s="144" t="str">
        <f>J68</f>
        <v>0</v>
      </c>
    </row>
    <row r="68" spans="1:10" s="128" customFormat="1" ht="38.25" hidden="1">
      <c r="A68" s="146" t="s">
        <v>294</v>
      </c>
      <c r="B68" s="139">
        <v>802</v>
      </c>
      <c r="C68" s="147" t="s">
        <v>290</v>
      </c>
      <c r="D68" s="147" t="s">
        <v>276</v>
      </c>
      <c r="E68" s="148" t="s">
        <v>401</v>
      </c>
      <c r="F68" s="147" t="s">
        <v>295</v>
      </c>
      <c r="G68" s="147"/>
      <c r="H68" s="156" t="s">
        <v>296</v>
      </c>
      <c r="I68" s="156" t="s">
        <v>296</v>
      </c>
      <c r="J68" s="156" t="s">
        <v>296</v>
      </c>
    </row>
    <row r="69" spans="1:10" s="128" customFormat="1" ht="12.75">
      <c r="A69" s="150" t="s">
        <v>395</v>
      </c>
      <c r="B69" s="139">
        <v>802</v>
      </c>
      <c r="C69" s="148" t="s">
        <v>248</v>
      </c>
      <c r="D69" s="148" t="s">
        <v>288</v>
      </c>
      <c r="E69" s="148" t="s">
        <v>401</v>
      </c>
      <c r="F69" s="148" t="s">
        <v>404</v>
      </c>
      <c r="G69" s="148"/>
      <c r="H69" s="156">
        <v>197.72</v>
      </c>
      <c r="I69" s="156">
        <v>197.72</v>
      </c>
      <c r="J69" s="156">
        <v>197.72</v>
      </c>
    </row>
    <row r="70" spans="1:10" s="128" customFormat="1" ht="12.75">
      <c r="A70" s="150"/>
      <c r="B70" s="139">
        <v>802</v>
      </c>
      <c r="C70" s="148" t="s">
        <v>248</v>
      </c>
      <c r="D70" s="148" t="s">
        <v>288</v>
      </c>
      <c r="E70" s="148" t="s">
        <v>401</v>
      </c>
      <c r="F70" s="148" t="s">
        <v>297</v>
      </c>
      <c r="G70" s="148"/>
      <c r="H70" s="156">
        <v>200</v>
      </c>
      <c r="I70" s="156">
        <v>200</v>
      </c>
      <c r="J70" s="156">
        <v>200</v>
      </c>
    </row>
    <row r="71" spans="1:10" s="128" customFormat="1" ht="12.75">
      <c r="A71" s="150" t="s">
        <v>405</v>
      </c>
      <c r="B71" s="139">
        <v>802</v>
      </c>
      <c r="C71" s="148" t="s">
        <v>248</v>
      </c>
      <c r="D71" s="148" t="s">
        <v>288</v>
      </c>
      <c r="E71" s="148" t="s">
        <v>401</v>
      </c>
      <c r="F71" s="148" t="s">
        <v>297</v>
      </c>
      <c r="G71" s="148"/>
      <c r="H71" s="156">
        <v>200</v>
      </c>
      <c r="I71" s="156">
        <v>200</v>
      </c>
      <c r="J71" s="156">
        <v>200</v>
      </c>
    </row>
    <row r="72" spans="1:10" s="128" customFormat="1" ht="12.75">
      <c r="A72" s="150" t="s">
        <v>406</v>
      </c>
      <c r="B72" s="139">
        <v>802</v>
      </c>
      <c r="C72" s="148" t="s">
        <v>248</v>
      </c>
      <c r="D72" s="148" t="s">
        <v>288</v>
      </c>
      <c r="E72" s="148" t="s">
        <v>401</v>
      </c>
      <c r="F72" s="148" t="s">
        <v>297</v>
      </c>
      <c r="G72" s="148"/>
      <c r="H72" s="156">
        <v>200</v>
      </c>
      <c r="I72" s="156">
        <v>200</v>
      </c>
      <c r="J72" s="156">
        <v>200</v>
      </c>
    </row>
    <row r="73" spans="1:10" s="128" customFormat="1" ht="23.25" customHeight="1">
      <c r="A73" s="146" t="s">
        <v>298</v>
      </c>
      <c r="B73" s="139">
        <v>802</v>
      </c>
      <c r="C73" s="140" t="s">
        <v>257</v>
      </c>
      <c r="D73" s="140"/>
      <c r="E73" s="147"/>
      <c r="F73" s="147"/>
      <c r="G73" s="147"/>
      <c r="H73" s="142">
        <f>H74</f>
        <v>199.8</v>
      </c>
      <c r="I73" s="308">
        <f>I74</f>
        <v>199.8</v>
      </c>
      <c r="J73" s="309" t="s">
        <v>590</v>
      </c>
    </row>
    <row r="74" spans="1:10" s="128" customFormat="1" ht="37.5" customHeight="1">
      <c r="A74" s="150" t="s">
        <v>407</v>
      </c>
      <c r="B74" s="139">
        <v>802</v>
      </c>
      <c r="C74" s="147" t="s">
        <v>257</v>
      </c>
      <c r="D74" s="147" t="s">
        <v>300</v>
      </c>
      <c r="E74" s="148" t="s">
        <v>408</v>
      </c>
      <c r="F74" s="148"/>
      <c r="G74" s="148"/>
      <c r="H74" s="156">
        <f>H75</f>
        <v>199.8</v>
      </c>
      <c r="I74" s="156">
        <f>I75</f>
        <v>199.8</v>
      </c>
      <c r="J74" s="156">
        <f>J75</f>
        <v>199.8</v>
      </c>
    </row>
    <row r="75" spans="1:10" s="128" customFormat="1" ht="15.75" customHeight="1">
      <c r="A75" s="146" t="s">
        <v>263</v>
      </c>
      <c r="B75" s="139">
        <v>802</v>
      </c>
      <c r="C75" s="147" t="s">
        <v>257</v>
      </c>
      <c r="D75" s="147" t="s">
        <v>300</v>
      </c>
      <c r="E75" s="148" t="s">
        <v>408</v>
      </c>
      <c r="F75" s="148" t="s">
        <v>304</v>
      </c>
      <c r="G75" s="148"/>
      <c r="H75" s="156">
        <f>H76+H77+H78</f>
        <v>199.8</v>
      </c>
      <c r="I75" s="156">
        <f>I76+I77+I78</f>
        <v>199.8</v>
      </c>
      <c r="J75" s="156">
        <f>J76+J77+J78</f>
        <v>199.8</v>
      </c>
    </row>
    <row r="76" spans="1:10" s="128" customFormat="1" ht="15.75" customHeight="1">
      <c r="A76" s="146"/>
      <c r="B76" s="139">
        <v>802</v>
      </c>
      <c r="C76" s="148" t="s">
        <v>257</v>
      </c>
      <c r="D76" s="148" t="s">
        <v>300</v>
      </c>
      <c r="E76" s="148" t="s">
        <v>408</v>
      </c>
      <c r="F76" s="148" t="s">
        <v>304</v>
      </c>
      <c r="G76" s="148"/>
      <c r="H76" s="156">
        <v>151.9</v>
      </c>
      <c r="I76" s="156">
        <v>151.9</v>
      </c>
      <c r="J76" s="156">
        <v>151.9</v>
      </c>
    </row>
    <row r="77" spans="1:10" s="128" customFormat="1" ht="24.75" customHeight="1">
      <c r="A77" s="150"/>
      <c r="B77" s="139">
        <v>802</v>
      </c>
      <c r="C77" s="148" t="s">
        <v>257</v>
      </c>
      <c r="D77" s="148" t="s">
        <v>300</v>
      </c>
      <c r="E77" s="148" t="s">
        <v>408</v>
      </c>
      <c r="F77" s="148" t="s">
        <v>409</v>
      </c>
      <c r="G77" s="148"/>
      <c r="H77" s="156">
        <v>45.9</v>
      </c>
      <c r="I77" s="156">
        <v>45.9</v>
      </c>
      <c r="J77" s="156">
        <v>45.9</v>
      </c>
    </row>
    <row r="78" spans="1:10" s="128" customFormat="1" ht="38.25" customHeight="1">
      <c r="A78" s="150" t="s">
        <v>410</v>
      </c>
      <c r="B78" s="139">
        <v>802</v>
      </c>
      <c r="C78" s="148" t="s">
        <v>257</v>
      </c>
      <c r="D78" s="148" t="s">
        <v>300</v>
      </c>
      <c r="E78" s="148" t="s">
        <v>408</v>
      </c>
      <c r="F78" s="148" t="s">
        <v>297</v>
      </c>
      <c r="G78" s="148"/>
      <c r="H78" s="156">
        <v>2</v>
      </c>
      <c r="I78" s="158" t="s">
        <v>591</v>
      </c>
      <c r="J78" s="155" t="s">
        <v>591</v>
      </c>
    </row>
    <row r="79" spans="1:10" s="128" customFormat="1" ht="27" customHeight="1">
      <c r="A79" s="138" t="s">
        <v>305</v>
      </c>
      <c r="B79" s="139">
        <v>802</v>
      </c>
      <c r="C79" s="140" t="s">
        <v>300</v>
      </c>
      <c r="D79" s="140"/>
      <c r="E79" s="141"/>
      <c r="F79" s="141"/>
      <c r="G79" s="141"/>
      <c r="H79" s="142">
        <f>H80</f>
        <v>140</v>
      </c>
      <c r="I79" s="302">
        <f>SUM(I82)</f>
        <v>215</v>
      </c>
      <c r="J79" s="302">
        <f>SUM(J82)</f>
        <v>225</v>
      </c>
    </row>
    <row r="80" spans="1:10" s="128" customFormat="1" ht="54.75" customHeight="1">
      <c r="A80" s="146" t="s">
        <v>306</v>
      </c>
      <c r="B80" s="139">
        <v>802</v>
      </c>
      <c r="C80" s="147" t="s">
        <v>300</v>
      </c>
      <c r="D80" s="147" t="s">
        <v>307</v>
      </c>
      <c r="E80" s="132"/>
      <c r="F80" s="132"/>
      <c r="G80" s="132"/>
      <c r="H80" s="144">
        <v>140</v>
      </c>
      <c r="I80" s="130">
        <f>SUM(I82)</f>
        <v>215</v>
      </c>
      <c r="J80" s="130">
        <f>SUM(J82)</f>
        <v>225</v>
      </c>
    </row>
    <row r="81" spans="1:10" s="128" customFormat="1" ht="38.25">
      <c r="A81" s="150" t="s">
        <v>411</v>
      </c>
      <c r="B81" s="139">
        <v>802</v>
      </c>
      <c r="C81" s="147" t="s">
        <v>300</v>
      </c>
      <c r="D81" s="147" t="s">
        <v>308</v>
      </c>
      <c r="E81" s="148" t="s">
        <v>412</v>
      </c>
      <c r="F81" s="132"/>
      <c r="G81" s="132"/>
      <c r="H81" s="149">
        <v>140</v>
      </c>
      <c r="I81" s="130">
        <f>SUM(I82)</f>
        <v>215</v>
      </c>
      <c r="J81" s="130">
        <f>SUM(J82)</f>
        <v>225</v>
      </c>
    </row>
    <row r="82" spans="1:10" s="128" customFormat="1" ht="50.25" customHeight="1">
      <c r="A82" s="146" t="s">
        <v>310</v>
      </c>
      <c r="B82" s="139">
        <v>802</v>
      </c>
      <c r="C82" s="147" t="s">
        <v>300</v>
      </c>
      <c r="D82" s="147" t="s">
        <v>308</v>
      </c>
      <c r="E82" s="148" t="s">
        <v>412</v>
      </c>
      <c r="F82" s="141"/>
      <c r="G82" s="141"/>
      <c r="H82" s="149">
        <v>140</v>
      </c>
      <c r="I82" s="130">
        <v>215</v>
      </c>
      <c r="J82" s="130">
        <v>225</v>
      </c>
    </row>
    <row r="83" spans="1:10" s="128" customFormat="1" ht="45.75" customHeight="1">
      <c r="A83" s="146" t="s">
        <v>312</v>
      </c>
      <c r="B83" s="139">
        <v>802</v>
      </c>
      <c r="C83" s="147" t="s">
        <v>300</v>
      </c>
      <c r="D83" s="147" t="s">
        <v>308</v>
      </c>
      <c r="E83" s="148" t="s">
        <v>412</v>
      </c>
      <c r="F83" s="141">
        <v>240</v>
      </c>
      <c r="G83" s="141"/>
      <c r="H83" s="149">
        <f>H86+H87+H88</f>
        <v>140</v>
      </c>
      <c r="I83" s="149">
        <f>I86+I87+I88+I85</f>
        <v>215</v>
      </c>
      <c r="J83" s="149">
        <f>J86+J87+J88+J85</f>
        <v>225</v>
      </c>
    </row>
    <row r="84" spans="1:10" s="128" customFormat="1" ht="41.25" customHeight="1">
      <c r="A84" s="146" t="s">
        <v>267</v>
      </c>
      <c r="B84" s="139">
        <v>802</v>
      </c>
      <c r="C84" s="147" t="s">
        <v>300</v>
      </c>
      <c r="D84" s="147" t="s">
        <v>308</v>
      </c>
      <c r="E84" s="148" t="s">
        <v>412</v>
      </c>
      <c r="F84" s="132">
        <v>244</v>
      </c>
      <c r="G84" s="132"/>
      <c r="H84" s="149"/>
      <c r="I84" s="130"/>
      <c r="J84" s="130"/>
    </row>
    <row r="85" spans="1:10" s="128" customFormat="1" ht="34.5" customHeight="1">
      <c r="A85" s="146"/>
      <c r="B85" s="139">
        <v>802</v>
      </c>
      <c r="C85" s="147" t="s">
        <v>300</v>
      </c>
      <c r="D85" s="147" t="s">
        <v>308</v>
      </c>
      <c r="E85" s="148" t="s">
        <v>412</v>
      </c>
      <c r="F85" s="132">
        <v>244</v>
      </c>
      <c r="G85" s="132"/>
      <c r="H85" s="149">
        <v>0</v>
      </c>
      <c r="I85" s="130">
        <v>15</v>
      </c>
      <c r="J85" s="130">
        <v>15</v>
      </c>
    </row>
    <row r="86" spans="1:10" s="128" customFormat="1" ht="34.5" customHeight="1">
      <c r="A86" s="146"/>
      <c r="B86" s="139">
        <v>802</v>
      </c>
      <c r="C86" s="147" t="s">
        <v>300</v>
      </c>
      <c r="D86" s="147" t="s">
        <v>308</v>
      </c>
      <c r="E86" s="148" t="s">
        <v>412</v>
      </c>
      <c r="F86" s="132">
        <v>244</v>
      </c>
      <c r="G86" s="132"/>
      <c r="H86" s="149">
        <v>10</v>
      </c>
      <c r="I86" s="130">
        <v>10</v>
      </c>
      <c r="J86" s="130">
        <v>10</v>
      </c>
    </row>
    <row r="87" spans="1:10" s="128" customFormat="1" ht="34.5" customHeight="1">
      <c r="A87" s="146"/>
      <c r="B87" s="139">
        <v>802</v>
      </c>
      <c r="C87" s="147" t="s">
        <v>300</v>
      </c>
      <c r="D87" s="147" t="s">
        <v>308</v>
      </c>
      <c r="E87" s="148" t="s">
        <v>412</v>
      </c>
      <c r="F87" s="132">
        <v>244</v>
      </c>
      <c r="G87" s="132"/>
      <c r="H87" s="149">
        <v>100</v>
      </c>
      <c r="I87" s="130">
        <v>160</v>
      </c>
      <c r="J87" s="130">
        <v>170</v>
      </c>
    </row>
    <row r="88" spans="1:10" s="128" customFormat="1" ht="34.5" customHeight="1">
      <c r="A88" s="146"/>
      <c r="B88" s="139">
        <v>802</v>
      </c>
      <c r="C88" s="147" t="s">
        <v>300</v>
      </c>
      <c r="D88" s="147" t="s">
        <v>308</v>
      </c>
      <c r="E88" s="148" t="s">
        <v>412</v>
      </c>
      <c r="F88" s="132">
        <v>244</v>
      </c>
      <c r="G88" s="132"/>
      <c r="H88" s="149">
        <v>30</v>
      </c>
      <c r="I88" s="130">
        <v>30</v>
      </c>
      <c r="J88" s="130">
        <v>30</v>
      </c>
    </row>
    <row r="89" spans="1:10" s="128" customFormat="1" ht="33" customHeight="1">
      <c r="A89" s="150" t="s">
        <v>340</v>
      </c>
      <c r="B89" s="139">
        <v>802</v>
      </c>
      <c r="C89" s="148" t="s">
        <v>300</v>
      </c>
      <c r="D89" s="147" t="s">
        <v>308</v>
      </c>
      <c r="E89" s="148" t="s">
        <v>412</v>
      </c>
      <c r="F89" s="132">
        <v>240</v>
      </c>
      <c r="G89" s="132"/>
      <c r="H89" s="144">
        <v>0</v>
      </c>
      <c r="I89" s="130"/>
      <c r="J89" s="130"/>
    </row>
    <row r="90" spans="1:10" s="128" customFormat="1" ht="35.25" customHeight="1">
      <c r="A90" s="150" t="s">
        <v>413</v>
      </c>
      <c r="B90" s="139">
        <v>802</v>
      </c>
      <c r="C90" s="147" t="s">
        <v>300</v>
      </c>
      <c r="D90" s="147" t="s">
        <v>308</v>
      </c>
      <c r="E90" s="148" t="s">
        <v>412</v>
      </c>
      <c r="F90" s="132">
        <v>244</v>
      </c>
      <c r="G90" s="132"/>
      <c r="H90" s="149">
        <v>0</v>
      </c>
      <c r="I90" s="130"/>
      <c r="J90" s="130"/>
    </row>
    <row r="91" spans="1:10" s="128" customFormat="1" ht="18" customHeight="1">
      <c r="A91" s="138" t="s">
        <v>316</v>
      </c>
      <c r="B91" s="139">
        <v>802</v>
      </c>
      <c r="C91" s="140" t="s">
        <v>250</v>
      </c>
      <c r="D91" s="140"/>
      <c r="E91" s="132"/>
      <c r="F91" s="132"/>
      <c r="G91" s="132"/>
      <c r="H91" s="142">
        <f>H93+H96</f>
        <v>1330.37087</v>
      </c>
      <c r="I91" s="142">
        <f>I93+I96</f>
        <v>1310.4932800000001</v>
      </c>
      <c r="J91" s="142">
        <f>J93+J96</f>
        <v>1405.87433</v>
      </c>
    </row>
    <row r="92" spans="1:10" s="128" customFormat="1" ht="18" customHeight="1">
      <c r="A92" s="138" t="s">
        <v>414</v>
      </c>
      <c r="B92" s="139">
        <v>802</v>
      </c>
      <c r="C92" s="140" t="s">
        <v>250</v>
      </c>
      <c r="D92" s="140" t="s">
        <v>308</v>
      </c>
      <c r="E92" s="132"/>
      <c r="F92" s="132"/>
      <c r="G92" s="132"/>
      <c r="H92" s="167">
        <v>800.37087</v>
      </c>
      <c r="I92" s="310">
        <v>780.49328</v>
      </c>
      <c r="J92" s="310">
        <v>875.87433</v>
      </c>
    </row>
    <row r="93" spans="1:10" s="128" customFormat="1" ht="60" customHeight="1">
      <c r="A93" s="150" t="s">
        <v>415</v>
      </c>
      <c r="B93" s="139">
        <v>802</v>
      </c>
      <c r="C93" s="140" t="s">
        <v>250</v>
      </c>
      <c r="D93" s="140" t="s">
        <v>308</v>
      </c>
      <c r="E93" s="148" t="s">
        <v>416</v>
      </c>
      <c r="F93" s="132"/>
      <c r="G93" s="132"/>
      <c r="H93" s="167">
        <v>800.37087</v>
      </c>
      <c r="I93" s="310">
        <v>780.49328</v>
      </c>
      <c r="J93" s="310">
        <v>875.87433</v>
      </c>
    </row>
    <row r="94" spans="1:10" s="128" customFormat="1" ht="30.75" customHeight="1">
      <c r="A94" s="146" t="s">
        <v>319</v>
      </c>
      <c r="B94" s="139">
        <v>802</v>
      </c>
      <c r="C94" s="140" t="s">
        <v>250</v>
      </c>
      <c r="D94" s="140" t="s">
        <v>308</v>
      </c>
      <c r="E94" s="148" t="s">
        <v>416</v>
      </c>
      <c r="F94" s="132">
        <v>240</v>
      </c>
      <c r="G94" s="132"/>
      <c r="H94" s="167">
        <v>800.37087</v>
      </c>
      <c r="I94" s="310">
        <v>780.49328</v>
      </c>
      <c r="J94" s="310">
        <v>875.87433</v>
      </c>
    </row>
    <row r="95" spans="1:10" s="128" customFormat="1" ht="36.75" customHeight="1">
      <c r="A95" s="146" t="s">
        <v>267</v>
      </c>
      <c r="B95" s="139">
        <v>802</v>
      </c>
      <c r="C95" s="140" t="s">
        <v>250</v>
      </c>
      <c r="D95" s="140" t="s">
        <v>308</v>
      </c>
      <c r="E95" s="148" t="s">
        <v>416</v>
      </c>
      <c r="F95" s="132">
        <v>244</v>
      </c>
      <c r="G95" s="132"/>
      <c r="H95" s="167">
        <v>800.37087</v>
      </c>
      <c r="I95" s="310">
        <v>780.49328</v>
      </c>
      <c r="J95" s="310">
        <v>875.87433</v>
      </c>
    </row>
    <row r="96" spans="1:10" s="128" customFormat="1" ht="14.25" customHeight="1">
      <c r="A96" s="138"/>
      <c r="B96" s="139">
        <v>802</v>
      </c>
      <c r="C96" s="140"/>
      <c r="D96" s="140"/>
      <c r="E96" s="141"/>
      <c r="F96" s="141"/>
      <c r="G96" s="141"/>
      <c r="H96" s="144">
        <f>H97</f>
        <v>530</v>
      </c>
      <c r="I96" s="144">
        <f aca="true" t="shared" si="1" ref="I96:J98">I97</f>
        <v>530</v>
      </c>
      <c r="J96" s="144">
        <f t="shared" si="1"/>
        <v>530</v>
      </c>
    </row>
    <row r="97" spans="1:10" s="128" customFormat="1" ht="27.75" customHeight="1">
      <c r="A97" s="146" t="s">
        <v>320</v>
      </c>
      <c r="B97" s="139">
        <v>802</v>
      </c>
      <c r="C97" s="147" t="s">
        <v>250</v>
      </c>
      <c r="D97" s="147">
        <v>12</v>
      </c>
      <c r="E97" s="132"/>
      <c r="F97" s="132"/>
      <c r="G97" s="132"/>
      <c r="H97" s="144">
        <f>H98</f>
        <v>530</v>
      </c>
      <c r="I97" s="144">
        <f t="shared" si="1"/>
        <v>530</v>
      </c>
      <c r="J97" s="144">
        <f t="shared" si="1"/>
        <v>530</v>
      </c>
    </row>
    <row r="98" spans="1:10" s="128" customFormat="1" ht="36.75" customHeight="1">
      <c r="A98" s="146" t="s">
        <v>321</v>
      </c>
      <c r="B98" s="139">
        <v>802</v>
      </c>
      <c r="C98" s="147" t="s">
        <v>250</v>
      </c>
      <c r="D98" s="147">
        <v>12</v>
      </c>
      <c r="E98" s="148" t="s">
        <v>417</v>
      </c>
      <c r="F98" s="132">
        <v>240</v>
      </c>
      <c r="G98" s="132"/>
      <c r="H98" s="149">
        <f>H99</f>
        <v>530</v>
      </c>
      <c r="I98" s="149">
        <f t="shared" si="1"/>
        <v>530</v>
      </c>
      <c r="J98" s="149">
        <f t="shared" si="1"/>
        <v>530</v>
      </c>
    </row>
    <row r="99" spans="1:10" s="128" customFormat="1" ht="36" customHeight="1">
      <c r="A99" s="150" t="s">
        <v>265</v>
      </c>
      <c r="B99" s="139">
        <v>802</v>
      </c>
      <c r="C99" s="147" t="s">
        <v>250</v>
      </c>
      <c r="D99" s="147">
        <v>12</v>
      </c>
      <c r="E99" s="148" t="s">
        <v>417</v>
      </c>
      <c r="F99" s="141">
        <v>240</v>
      </c>
      <c r="G99" s="141"/>
      <c r="H99" s="149">
        <f>H100+H101+H102+H104+H103</f>
        <v>530</v>
      </c>
      <c r="I99" s="149">
        <f>I100+I101+I102+I104+I103</f>
        <v>530</v>
      </c>
      <c r="J99" s="149">
        <f>J100+J101+J102+J104+J103</f>
        <v>530</v>
      </c>
    </row>
    <row r="100" spans="1:10" s="128" customFormat="1" ht="38.25" customHeight="1">
      <c r="A100" s="150" t="s">
        <v>267</v>
      </c>
      <c r="B100" s="139">
        <v>802</v>
      </c>
      <c r="C100" s="147" t="s">
        <v>250</v>
      </c>
      <c r="D100" s="147">
        <v>12</v>
      </c>
      <c r="E100" s="148" t="s">
        <v>417</v>
      </c>
      <c r="F100" s="132">
        <v>244</v>
      </c>
      <c r="G100" s="132"/>
      <c r="H100" s="149">
        <v>50</v>
      </c>
      <c r="I100" s="149">
        <v>50</v>
      </c>
      <c r="J100" s="149">
        <v>50</v>
      </c>
    </row>
    <row r="101" spans="1:10" s="128" customFormat="1" ht="24.75" customHeight="1">
      <c r="A101" s="146" t="s">
        <v>418</v>
      </c>
      <c r="B101" s="139">
        <v>802</v>
      </c>
      <c r="C101" s="147" t="s">
        <v>250</v>
      </c>
      <c r="D101" s="147">
        <v>12</v>
      </c>
      <c r="E101" s="148" t="s">
        <v>417</v>
      </c>
      <c r="F101" s="132">
        <v>244</v>
      </c>
      <c r="G101" s="132"/>
      <c r="H101" s="149">
        <v>80</v>
      </c>
      <c r="I101" s="149">
        <v>80</v>
      </c>
      <c r="J101" s="149">
        <v>80</v>
      </c>
    </row>
    <row r="102" spans="1:10" s="128" customFormat="1" ht="39" customHeight="1">
      <c r="A102" s="150" t="s">
        <v>265</v>
      </c>
      <c r="B102" s="139">
        <v>802</v>
      </c>
      <c r="C102" s="147" t="s">
        <v>250</v>
      </c>
      <c r="D102" s="147">
        <v>12</v>
      </c>
      <c r="E102" s="148" t="s">
        <v>417</v>
      </c>
      <c r="F102" s="141">
        <v>244</v>
      </c>
      <c r="G102" s="141"/>
      <c r="H102" s="149">
        <v>100</v>
      </c>
      <c r="I102" s="149">
        <v>100</v>
      </c>
      <c r="J102" s="149">
        <v>100</v>
      </c>
    </row>
    <row r="103" spans="1:10" s="128" customFormat="1" ht="39" customHeight="1">
      <c r="A103" s="150" t="s">
        <v>410</v>
      </c>
      <c r="B103" s="139">
        <v>802</v>
      </c>
      <c r="C103" s="147" t="s">
        <v>250</v>
      </c>
      <c r="D103" s="147">
        <v>12</v>
      </c>
      <c r="E103" s="148" t="s">
        <v>417</v>
      </c>
      <c r="F103" s="132">
        <v>244</v>
      </c>
      <c r="G103" s="141"/>
      <c r="H103" s="149">
        <v>100</v>
      </c>
      <c r="I103" s="149">
        <v>100</v>
      </c>
      <c r="J103" s="149">
        <v>100</v>
      </c>
    </row>
    <row r="104" spans="1:10" s="128" customFormat="1" ht="36" customHeight="1">
      <c r="A104" s="150" t="s">
        <v>410</v>
      </c>
      <c r="B104" s="139">
        <v>802</v>
      </c>
      <c r="C104" s="147" t="s">
        <v>250</v>
      </c>
      <c r="D104" s="147">
        <v>12</v>
      </c>
      <c r="E104" s="148" t="s">
        <v>417</v>
      </c>
      <c r="F104" s="132">
        <v>244</v>
      </c>
      <c r="G104" s="132"/>
      <c r="H104" s="149">
        <v>200</v>
      </c>
      <c r="I104" s="149">
        <v>200</v>
      </c>
      <c r="J104" s="149">
        <v>200</v>
      </c>
    </row>
    <row r="105" spans="1:10" s="128" customFormat="1" ht="15.75" customHeight="1">
      <c r="A105" s="138" t="s">
        <v>330</v>
      </c>
      <c r="B105" s="139">
        <v>802</v>
      </c>
      <c r="C105" s="140" t="s">
        <v>331</v>
      </c>
      <c r="D105" s="147"/>
      <c r="E105" s="132"/>
      <c r="F105" s="132"/>
      <c r="G105" s="132"/>
      <c r="H105" s="142">
        <f>H106</f>
        <v>673.3</v>
      </c>
      <c r="I105" s="302">
        <f>I107+I118</f>
        <v>521.3</v>
      </c>
      <c r="J105" s="142">
        <f>J106</f>
        <v>725.1999999999999</v>
      </c>
    </row>
    <row r="106" spans="1:10" s="143" customFormat="1" ht="15.75" customHeight="1">
      <c r="A106" s="138" t="s">
        <v>332</v>
      </c>
      <c r="B106" s="139">
        <v>802</v>
      </c>
      <c r="C106" s="140" t="s">
        <v>331</v>
      </c>
      <c r="D106" s="140" t="s">
        <v>333</v>
      </c>
      <c r="E106" s="141"/>
      <c r="F106" s="141"/>
      <c r="G106" s="141"/>
      <c r="H106" s="144">
        <f>H107+H118</f>
        <v>673.3</v>
      </c>
      <c r="I106" s="144">
        <f>I107+I118</f>
        <v>521.3</v>
      </c>
      <c r="J106" s="144">
        <f>J107+J118</f>
        <v>725.1999999999999</v>
      </c>
    </row>
    <row r="107" spans="1:10" s="128" customFormat="1" ht="12.75">
      <c r="A107" s="138" t="s">
        <v>334</v>
      </c>
      <c r="B107" s="139">
        <v>802</v>
      </c>
      <c r="C107" s="140" t="s">
        <v>331</v>
      </c>
      <c r="D107" s="140" t="s">
        <v>257</v>
      </c>
      <c r="E107" s="141"/>
      <c r="F107" s="141"/>
      <c r="G107" s="141"/>
      <c r="H107" s="144">
        <f>H111+H116+H114+H115</f>
        <v>398.3</v>
      </c>
      <c r="I107" s="145">
        <f>I108</f>
        <v>401.3</v>
      </c>
      <c r="J107" s="149">
        <f>J113+J110+J111+J112</f>
        <v>600.1999999999999</v>
      </c>
    </row>
    <row r="108" spans="1:10" s="128" customFormat="1" ht="21" customHeight="1">
      <c r="A108" s="150" t="s">
        <v>335</v>
      </c>
      <c r="B108" s="139">
        <v>802</v>
      </c>
      <c r="C108" s="148" t="s">
        <v>331</v>
      </c>
      <c r="D108" s="148" t="s">
        <v>257</v>
      </c>
      <c r="E108" s="148" t="s">
        <v>419</v>
      </c>
      <c r="F108" s="139"/>
      <c r="G108" s="139"/>
      <c r="H108" s="144">
        <f>H109</f>
        <v>398.3</v>
      </c>
      <c r="I108" s="153">
        <f>I109</f>
        <v>401.3</v>
      </c>
      <c r="J108" s="149">
        <f>J114+J111+J112+J113</f>
        <v>293.90000000000003</v>
      </c>
    </row>
    <row r="109" spans="1:10" s="128" customFormat="1" ht="26.25" customHeight="1">
      <c r="A109" s="146" t="s">
        <v>337</v>
      </c>
      <c r="B109" s="139">
        <v>802</v>
      </c>
      <c r="C109" s="148" t="s">
        <v>331</v>
      </c>
      <c r="D109" s="148" t="s">
        <v>257</v>
      </c>
      <c r="E109" s="148" t="s">
        <v>419</v>
      </c>
      <c r="F109" s="132"/>
      <c r="G109" s="132"/>
      <c r="H109" s="149">
        <f>H111+H116+H114+H115</f>
        <v>398.3</v>
      </c>
      <c r="I109" s="149">
        <f>I111+I116+I114+I115</f>
        <v>401.3</v>
      </c>
      <c r="J109" s="149">
        <f>J115+J112+J113+J114</f>
        <v>387.6</v>
      </c>
    </row>
    <row r="110" spans="1:10" s="128" customFormat="1" ht="38.25">
      <c r="A110" s="150" t="s">
        <v>265</v>
      </c>
      <c r="B110" s="139">
        <v>802</v>
      </c>
      <c r="C110" s="148" t="s">
        <v>331</v>
      </c>
      <c r="D110" s="148" t="s">
        <v>257</v>
      </c>
      <c r="E110" s="148" t="s">
        <v>419</v>
      </c>
      <c r="F110" s="141">
        <v>240</v>
      </c>
      <c r="G110" s="141"/>
      <c r="H110" s="149">
        <f>H116+H113+H114+H115</f>
        <v>398.3</v>
      </c>
      <c r="I110" s="299">
        <f>H110</f>
        <v>398.3</v>
      </c>
      <c r="J110" s="149">
        <f>J116+J113+J114+J115</f>
        <v>431.3</v>
      </c>
    </row>
    <row r="111" spans="1:10" s="128" customFormat="1" ht="32.25" customHeight="1">
      <c r="A111" s="150" t="s">
        <v>267</v>
      </c>
      <c r="B111" s="139">
        <v>802</v>
      </c>
      <c r="C111" s="148" t="s">
        <v>331</v>
      </c>
      <c r="D111" s="148" t="s">
        <v>257</v>
      </c>
      <c r="E111" s="148" t="s">
        <v>419</v>
      </c>
      <c r="F111" s="132">
        <v>244</v>
      </c>
      <c r="G111" s="132"/>
      <c r="H111" s="149">
        <v>56.3</v>
      </c>
      <c r="I111" s="130">
        <v>56.3</v>
      </c>
      <c r="J111" s="130">
        <v>56.3</v>
      </c>
    </row>
    <row r="112" spans="1:10" s="128" customFormat="1" ht="32.25" customHeight="1">
      <c r="A112" s="150"/>
      <c r="B112" s="139">
        <v>802</v>
      </c>
      <c r="C112" s="148" t="s">
        <v>331</v>
      </c>
      <c r="D112" s="148" t="s">
        <v>257</v>
      </c>
      <c r="E112" s="148" t="s">
        <v>419</v>
      </c>
      <c r="F112" s="132">
        <v>244</v>
      </c>
      <c r="G112" s="132"/>
      <c r="H112" s="149">
        <v>56.3</v>
      </c>
      <c r="I112" s="130">
        <v>56.3</v>
      </c>
      <c r="J112" s="130">
        <v>56.3</v>
      </c>
    </row>
    <row r="113" spans="1:10" s="128" customFormat="1" ht="32.25" customHeight="1">
      <c r="A113" s="150"/>
      <c r="B113" s="139">
        <v>802</v>
      </c>
      <c r="C113" s="148" t="s">
        <v>331</v>
      </c>
      <c r="D113" s="148" t="s">
        <v>257</v>
      </c>
      <c r="E113" s="148" t="s">
        <v>419</v>
      </c>
      <c r="F113" s="132">
        <v>244</v>
      </c>
      <c r="G113" s="132"/>
      <c r="H113" s="149">
        <v>56.3</v>
      </c>
      <c r="I113" s="130">
        <v>56.3</v>
      </c>
      <c r="J113" s="299">
        <f>I113</f>
        <v>56.3</v>
      </c>
    </row>
    <row r="114" spans="1:10" s="128" customFormat="1" ht="32.25" customHeight="1">
      <c r="A114" s="150"/>
      <c r="B114" s="139">
        <v>802</v>
      </c>
      <c r="C114" s="148" t="s">
        <v>331</v>
      </c>
      <c r="D114" s="148" t="s">
        <v>257</v>
      </c>
      <c r="E114" s="148" t="s">
        <v>419</v>
      </c>
      <c r="F114" s="132">
        <v>244</v>
      </c>
      <c r="G114" s="132"/>
      <c r="H114" s="149">
        <v>125</v>
      </c>
      <c r="I114" s="130">
        <v>125</v>
      </c>
      <c r="J114" s="130">
        <v>125</v>
      </c>
    </row>
    <row r="115" spans="1:10" s="128" customFormat="1" ht="32.25" customHeight="1">
      <c r="A115" s="150"/>
      <c r="B115" s="139">
        <v>802</v>
      </c>
      <c r="C115" s="148" t="s">
        <v>331</v>
      </c>
      <c r="D115" s="148" t="s">
        <v>257</v>
      </c>
      <c r="E115" s="148" t="s">
        <v>419</v>
      </c>
      <c r="F115" s="132">
        <v>244</v>
      </c>
      <c r="G115" s="132"/>
      <c r="H115" s="149">
        <v>117</v>
      </c>
      <c r="I115" s="130">
        <v>120</v>
      </c>
      <c r="J115" s="130">
        <v>150</v>
      </c>
    </row>
    <row r="116" spans="1:10" s="128" customFormat="1" ht="30" customHeight="1">
      <c r="A116" s="150"/>
      <c r="B116" s="139">
        <v>802</v>
      </c>
      <c r="C116" s="148" t="s">
        <v>331</v>
      </c>
      <c r="D116" s="148" t="s">
        <v>257</v>
      </c>
      <c r="E116" s="148" t="s">
        <v>420</v>
      </c>
      <c r="F116" s="141">
        <v>240</v>
      </c>
      <c r="G116" s="141"/>
      <c r="H116" s="156">
        <v>100</v>
      </c>
      <c r="I116" s="130">
        <v>100</v>
      </c>
      <c r="J116" s="130">
        <v>100</v>
      </c>
    </row>
    <row r="117" spans="1:10" s="128" customFormat="1" ht="12.75">
      <c r="A117" s="150" t="s">
        <v>421</v>
      </c>
      <c r="B117" s="139">
        <v>802</v>
      </c>
      <c r="C117" s="148" t="s">
        <v>331</v>
      </c>
      <c r="D117" s="148" t="s">
        <v>257</v>
      </c>
      <c r="E117" s="148" t="s">
        <v>420</v>
      </c>
      <c r="F117" s="141">
        <v>244</v>
      </c>
      <c r="G117" s="141"/>
      <c r="H117" s="156">
        <v>100</v>
      </c>
      <c r="I117" s="130"/>
      <c r="J117" s="130"/>
    </row>
    <row r="118" spans="1:10" s="143" customFormat="1" ht="12.75">
      <c r="A118" s="138" t="s">
        <v>341</v>
      </c>
      <c r="B118" s="139">
        <v>802</v>
      </c>
      <c r="C118" s="140" t="s">
        <v>331</v>
      </c>
      <c r="D118" s="140" t="s">
        <v>300</v>
      </c>
      <c r="E118" s="141"/>
      <c r="F118" s="141"/>
      <c r="G118" s="141"/>
      <c r="H118" s="144">
        <f>H119</f>
        <v>275</v>
      </c>
      <c r="I118" s="144">
        <f>I119</f>
        <v>120</v>
      </c>
      <c r="J118" s="144">
        <f>J119</f>
        <v>125</v>
      </c>
    </row>
    <row r="119" spans="1:10" s="128" customFormat="1" ht="12.75">
      <c r="A119" s="150" t="s">
        <v>341</v>
      </c>
      <c r="B119" s="139">
        <v>802</v>
      </c>
      <c r="C119" s="148" t="s">
        <v>331</v>
      </c>
      <c r="D119" s="148" t="s">
        <v>300</v>
      </c>
      <c r="E119" s="148" t="s">
        <v>422</v>
      </c>
      <c r="F119" s="139"/>
      <c r="G119" s="139"/>
      <c r="H119" s="156">
        <f>H122+H120</f>
        <v>275</v>
      </c>
      <c r="I119" s="156">
        <f>I122+I120</f>
        <v>120</v>
      </c>
      <c r="J119" s="156">
        <f>J122+J120</f>
        <v>125</v>
      </c>
    </row>
    <row r="120" spans="1:10" s="128" customFormat="1" ht="12.75">
      <c r="A120" s="150" t="s">
        <v>423</v>
      </c>
      <c r="B120" s="139">
        <v>802</v>
      </c>
      <c r="C120" s="148" t="s">
        <v>331</v>
      </c>
      <c r="D120" s="148" t="s">
        <v>300</v>
      </c>
      <c r="E120" s="148" t="s">
        <v>424</v>
      </c>
      <c r="F120" s="139"/>
      <c r="G120" s="139"/>
      <c r="H120" s="144">
        <v>230</v>
      </c>
      <c r="I120" s="153"/>
      <c r="J120" s="153"/>
    </row>
    <row r="121" spans="1:10" s="128" customFormat="1" ht="38.25">
      <c r="A121" s="150" t="s">
        <v>347</v>
      </c>
      <c r="B121" s="139">
        <v>802</v>
      </c>
      <c r="C121" s="148" t="s">
        <v>331</v>
      </c>
      <c r="D121" s="148" t="s">
        <v>300</v>
      </c>
      <c r="E121" s="148" t="s">
        <v>424</v>
      </c>
      <c r="F121" s="139">
        <v>240</v>
      </c>
      <c r="G121" s="139"/>
      <c r="H121" s="156">
        <v>0</v>
      </c>
      <c r="I121" s="153"/>
      <c r="J121" s="153"/>
    </row>
    <row r="122" spans="1:10" s="128" customFormat="1" ht="12.75">
      <c r="A122" s="150"/>
      <c r="B122" s="139">
        <v>802</v>
      </c>
      <c r="C122" s="148" t="s">
        <v>331</v>
      </c>
      <c r="D122" s="148" t="s">
        <v>300</v>
      </c>
      <c r="E122" s="148" t="s">
        <v>424</v>
      </c>
      <c r="F122" s="139">
        <v>244</v>
      </c>
      <c r="G122" s="139"/>
      <c r="H122" s="156">
        <v>45</v>
      </c>
      <c r="I122" s="153">
        <v>120</v>
      </c>
      <c r="J122" s="153">
        <v>125</v>
      </c>
    </row>
    <row r="123" spans="1:10" s="128" customFormat="1" ht="36" customHeight="1">
      <c r="A123" s="150" t="s">
        <v>265</v>
      </c>
      <c r="B123" s="139">
        <v>802</v>
      </c>
      <c r="C123" s="148" t="s">
        <v>331</v>
      </c>
      <c r="D123" s="148" t="s">
        <v>300</v>
      </c>
      <c r="E123" s="148" t="s">
        <v>425</v>
      </c>
      <c r="F123" s="139">
        <v>240</v>
      </c>
      <c r="G123" s="139"/>
      <c r="H123" s="149">
        <v>0</v>
      </c>
      <c r="I123" s="153">
        <v>0</v>
      </c>
      <c r="J123" s="130"/>
    </row>
    <row r="124" spans="1:10" s="128" customFormat="1" ht="37.5" customHeight="1">
      <c r="A124" s="150" t="s">
        <v>267</v>
      </c>
      <c r="B124" s="139">
        <v>802</v>
      </c>
      <c r="C124" s="148" t="s">
        <v>331</v>
      </c>
      <c r="D124" s="148" t="s">
        <v>300</v>
      </c>
      <c r="E124" s="148" t="s">
        <v>425</v>
      </c>
      <c r="F124" s="132">
        <v>244</v>
      </c>
      <c r="G124" s="132"/>
      <c r="H124" s="149">
        <v>0</v>
      </c>
      <c r="I124" s="153"/>
      <c r="J124" s="130"/>
    </row>
    <row r="125" spans="1:10" s="128" customFormat="1" ht="30.75" customHeight="1">
      <c r="A125" s="146" t="s">
        <v>345</v>
      </c>
      <c r="B125" s="139">
        <v>802</v>
      </c>
      <c r="C125" s="148" t="s">
        <v>331</v>
      </c>
      <c r="D125" s="148" t="s">
        <v>300</v>
      </c>
      <c r="E125" s="148" t="s">
        <v>426</v>
      </c>
      <c r="F125" s="132"/>
      <c r="G125" s="132"/>
      <c r="H125" s="144">
        <v>0</v>
      </c>
      <c r="I125" s="130">
        <f>I126</f>
        <v>0</v>
      </c>
      <c r="J125" s="130"/>
    </row>
    <row r="126" spans="1:10" s="128" customFormat="1" ht="38.25" customHeight="1">
      <c r="A126" s="150" t="s">
        <v>347</v>
      </c>
      <c r="B126" s="139">
        <v>802</v>
      </c>
      <c r="C126" s="148" t="s">
        <v>331</v>
      </c>
      <c r="D126" s="148" t="s">
        <v>300</v>
      </c>
      <c r="E126" s="148" t="s">
        <v>426</v>
      </c>
      <c r="F126" s="139">
        <v>240</v>
      </c>
      <c r="G126" s="139"/>
      <c r="H126" s="149">
        <v>0</v>
      </c>
      <c r="I126" s="130">
        <f>H126</f>
        <v>0</v>
      </c>
      <c r="J126" s="130"/>
    </row>
    <row r="127" spans="1:10" s="128" customFormat="1" ht="27.75" customHeight="1">
      <c r="A127" s="150"/>
      <c r="B127" s="139">
        <v>802</v>
      </c>
      <c r="C127" s="148" t="s">
        <v>331</v>
      </c>
      <c r="D127" s="148" t="s">
        <v>300</v>
      </c>
      <c r="E127" s="148" t="s">
        <v>426</v>
      </c>
      <c r="F127" s="139">
        <v>244</v>
      </c>
      <c r="G127" s="139"/>
      <c r="H127" s="149">
        <v>0</v>
      </c>
      <c r="I127" s="130"/>
      <c r="J127" s="130"/>
    </row>
    <row r="128" spans="1:10" s="128" customFormat="1" ht="32.25" customHeight="1">
      <c r="A128" s="150"/>
      <c r="B128" s="139">
        <v>802</v>
      </c>
      <c r="C128" s="148" t="s">
        <v>331</v>
      </c>
      <c r="D128" s="148" t="s">
        <v>300</v>
      </c>
      <c r="E128" s="148" t="s">
        <v>426</v>
      </c>
      <c r="F128" s="132">
        <v>244</v>
      </c>
      <c r="G128" s="132"/>
      <c r="H128" s="149">
        <v>0</v>
      </c>
      <c r="I128" s="130"/>
      <c r="J128" s="130"/>
    </row>
    <row r="129" spans="1:10" s="128" customFormat="1" ht="18" customHeight="1">
      <c r="A129" s="146" t="s">
        <v>348</v>
      </c>
      <c r="B129" s="139">
        <v>802</v>
      </c>
      <c r="C129" s="148" t="s">
        <v>331</v>
      </c>
      <c r="D129" s="148" t="s">
        <v>300</v>
      </c>
      <c r="E129" s="148" t="s">
        <v>427</v>
      </c>
      <c r="F129" s="132"/>
      <c r="G129" s="132"/>
      <c r="H129" s="144">
        <f>H130</f>
        <v>45</v>
      </c>
      <c r="I129" s="153">
        <v>120</v>
      </c>
      <c r="J129" s="130">
        <v>125</v>
      </c>
    </row>
    <row r="130" spans="1:10" s="128" customFormat="1" ht="39.75" customHeight="1">
      <c r="A130" s="150" t="s">
        <v>265</v>
      </c>
      <c r="B130" s="139">
        <v>802</v>
      </c>
      <c r="C130" s="148" t="s">
        <v>331</v>
      </c>
      <c r="D130" s="148" t="s">
        <v>300</v>
      </c>
      <c r="E130" s="148" t="s">
        <v>427</v>
      </c>
      <c r="F130" s="139">
        <v>240</v>
      </c>
      <c r="G130" s="139"/>
      <c r="H130" s="149">
        <f>H131+H133+H135</f>
        <v>45</v>
      </c>
      <c r="I130" s="153">
        <v>120</v>
      </c>
      <c r="J130" s="130">
        <v>125</v>
      </c>
    </row>
    <row r="131" spans="1:10" s="128" customFormat="1" ht="33.75" customHeight="1">
      <c r="A131" s="150" t="s">
        <v>267</v>
      </c>
      <c r="B131" s="139">
        <v>802</v>
      </c>
      <c r="C131" s="148" t="s">
        <v>331</v>
      </c>
      <c r="D131" s="148" t="s">
        <v>300</v>
      </c>
      <c r="E131" s="148" t="s">
        <v>427</v>
      </c>
      <c r="F131" s="132">
        <v>244</v>
      </c>
      <c r="G131" s="132"/>
      <c r="H131" s="149">
        <v>30</v>
      </c>
      <c r="I131" s="153">
        <v>50</v>
      </c>
      <c r="J131" s="130">
        <v>20</v>
      </c>
    </row>
    <row r="132" spans="1:10" s="128" customFormat="1" ht="28.5" customHeight="1">
      <c r="A132" s="150"/>
      <c r="B132" s="139">
        <v>802</v>
      </c>
      <c r="C132" s="148" t="s">
        <v>331</v>
      </c>
      <c r="D132" s="148" t="s">
        <v>300</v>
      </c>
      <c r="E132" s="148" t="s">
        <v>427</v>
      </c>
      <c r="F132" s="132">
        <v>244</v>
      </c>
      <c r="G132" s="132"/>
      <c r="H132" s="149">
        <v>0</v>
      </c>
      <c r="I132" s="153"/>
      <c r="J132" s="130"/>
    </row>
    <row r="133" spans="1:10" s="128" customFormat="1" ht="28.5" customHeight="1">
      <c r="A133" s="150"/>
      <c r="B133" s="139">
        <v>802</v>
      </c>
      <c r="C133" s="148" t="s">
        <v>331</v>
      </c>
      <c r="D133" s="148" t="s">
        <v>300</v>
      </c>
      <c r="E133" s="148" t="s">
        <v>427</v>
      </c>
      <c r="F133" s="132">
        <v>244</v>
      </c>
      <c r="G133" s="132"/>
      <c r="H133" s="149">
        <v>10</v>
      </c>
      <c r="I133" s="153">
        <v>15</v>
      </c>
      <c r="J133" s="130">
        <v>20</v>
      </c>
    </row>
    <row r="134" spans="1:10" s="128" customFormat="1" ht="28.5" customHeight="1">
      <c r="A134" s="150"/>
      <c r="B134" s="139">
        <v>802</v>
      </c>
      <c r="C134" s="148" t="s">
        <v>331</v>
      </c>
      <c r="D134" s="148" t="s">
        <v>300</v>
      </c>
      <c r="E134" s="148" t="s">
        <v>427</v>
      </c>
      <c r="F134" s="132">
        <v>244</v>
      </c>
      <c r="G134" s="132"/>
      <c r="H134" s="149">
        <v>0</v>
      </c>
      <c r="I134" s="153"/>
      <c r="J134" s="130"/>
    </row>
    <row r="135" spans="1:10" s="128" customFormat="1" ht="28.5" customHeight="1">
      <c r="A135" s="150"/>
      <c r="B135" s="139">
        <v>802</v>
      </c>
      <c r="C135" s="148" t="s">
        <v>331</v>
      </c>
      <c r="D135" s="148" t="s">
        <v>300</v>
      </c>
      <c r="E135" s="148" t="s">
        <v>427</v>
      </c>
      <c r="F135" s="132">
        <v>244</v>
      </c>
      <c r="G135" s="132"/>
      <c r="H135" s="149">
        <v>5</v>
      </c>
      <c r="I135" s="153">
        <v>55</v>
      </c>
      <c r="J135" s="130">
        <v>55</v>
      </c>
    </row>
    <row r="136" spans="1:10" s="128" customFormat="1" ht="25.5">
      <c r="A136" s="138" t="s">
        <v>350</v>
      </c>
      <c r="B136" s="139">
        <v>802</v>
      </c>
      <c r="C136" s="140" t="s">
        <v>276</v>
      </c>
      <c r="D136" s="140" t="s">
        <v>276</v>
      </c>
      <c r="E136" s="141"/>
      <c r="F136" s="141"/>
      <c r="G136" s="141"/>
      <c r="H136" s="144"/>
      <c r="I136" s="304">
        <f>I137</f>
        <v>0</v>
      </c>
      <c r="J136" s="304"/>
    </row>
    <row r="137" spans="1:10" s="128" customFormat="1" ht="24" customHeight="1">
      <c r="A137" s="150" t="s">
        <v>351</v>
      </c>
      <c r="B137" s="139">
        <v>802</v>
      </c>
      <c r="C137" s="148" t="s">
        <v>276</v>
      </c>
      <c r="D137" s="148" t="s">
        <v>276</v>
      </c>
      <c r="E137" s="148" t="s">
        <v>428</v>
      </c>
      <c r="F137" s="139"/>
      <c r="G137" s="139"/>
      <c r="H137" s="156"/>
      <c r="I137" s="153">
        <f>I138</f>
        <v>0</v>
      </c>
      <c r="J137" s="153"/>
    </row>
    <row r="138" spans="1:10" s="128" customFormat="1" ht="25.5">
      <c r="A138" s="146" t="s">
        <v>353</v>
      </c>
      <c r="B138" s="139">
        <v>802</v>
      </c>
      <c r="C138" s="148" t="s">
        <v>276</v>
      </c>
      <c r="D138" s="148" t="s">
        <v>276</v>
      </c>
      <c r="E138" s="148" t="s">
        <v>428</v>
      </c>
      <c r="F138" s="132"/>
      <c r="G138" s="132"/>
      <c r="H138" s="149"/>
      <c r="I138" s="153">
        <f>I139</f>
        <v>0</v>
      </c>
      <c r="J138" s="130"/>
    </row>
    <row r="139" spans="1:10" s="128" customFormat="1" ht="33.75" customHeight="1">
      <c r="A139" s="150" t="s">
        <v>265</v>
      </c>
      <c r="B139" s="139">
        <v>802</v>
      </c>
      <c r="C139" s="148" t="s">
        <v>276</v>
      </c>
      <c r="D139" s="148" t="s">
        <v>276</v>
      </c>
      <c r="E139" s="148" t="s">
        <v>428</v>
      </c>
      <c r="F139" s="141">
        <v>240</v>
      </c>
      <c r="G139" s="141"/>
      <c r="H139" s="149"/>
      <c r="I139" s="153">
        <f>H139</f>
        <v>0</v>
      </c>
      <c r="J139" s="130"/>
    </row>
    <row r="140" spans="1:10" s="128" customFormat="1" ht="33" customHeight="1">
      <c r="A140" s="150" t="s">
        <v>267</v>
      </c>
      <c r="B140" s="139">
        <v>802</v>
      </c>
      <c r="C140" s="148" t="s">
        <v>276</v>
      </c>
      <c r="D140" s="148" t="s">
        <v>276</v>
      </c>
      <c r="E140" s="148" t="s">
        <v>428</v>
      </c>
      <c r="F140" s="132">
        <v>244</v>
      </c>
      <c r="G140" s="132"/>
      <c r="H140" s="149"/>
      <c r="I140" s="153"/>
      <c r="J140" s="130"/>
    </row>
    <row r="141" spans="1:10" s="128" customFormat="1" ht="21" customHeight="1">
      <c r="A141" s="150"/>
      <c r="B141" s="139">
        <v>802</v>
      </c>
      <c r="C141" s="148" t="s">
        <v>276</v>
      </c>
      <c r="D141" s="148" t="s">
        <v>276</v>
      </c>
      <c r="E141" s="148" t="s">
        <v>428</v>
      </c>
      <c r="F141" s="132">
        <v>244</v>
      </c>
      <c r="G141" s="132"/>
      <c r="H141" s="149"/>
      <c r="I141" s="153"/>
      <c r="J141" s="130"/>
    </row>
    <row r="142" spans="1:10" s="128" customFormat="1" ht="19.5" customHeight="1">
      <c r="A142" s="150"/>
      <c r="B142" s="139">
        <v>802</v>
      </c>
      <c r="C142" s="148" t="s">
        <v>276</v>
      </c>
      <c r="D142" s="148" t="s">
        <v>276</v>
      </c>
      <c r="E142" s="148" t="s">
        <v>428</v>
      </c>
      <c r="F142" s="132">
        <v>244</v>
      </c>
      <c r="G142" s="132"/>
      <c r="H142" s="149"/>
      <c r="I142" s="153"/>
      <c r="J142" s="130"/>
    </row>
    <row r="143" spans="1:10" s="128" customFormat="1" ht="28.5" customHeight="1">
      <c r="A143" s="138" t="s">
        <v>355</v>
      </c>
      <c r="B143" s="139">
        <v>802</v>
      </c>
      <c r="C143" s="140" t="s">
        <v>356</v>
      </c>
      <c r="D143" s="140"/>
      <c r="E143" s="141"/>
      <c r="F143" s="141"/>
      <c r="G143" s="141"/>
      <c r="H143" s="142">
        <f>H144</f>
        <v>1100</v>
      </c>
      <c r="I143" s="311">
        <v>1131</v>
      </c>
      <c r="J143" s="311">
        <v>1142</v>
      </c>
    </row>
    <row r="144" spans="1:10" s="168" customFormat="1" ht="28.5" customHeight="1">
      <c r="A144" s="150" t="s">
        <v>429</v>
      </c>
      <c r="B144" s="139">
        <v>802</v>
      </c>
      <c r="C144" s="148" t="s">
        <v>356</v>
      </c>
      <c r="D144" s="148" t="s">
        <v>248</v>
      </c>
      <c r="E144" s="139">
        <v>4400000</v>
      </c>
      <c r="F144" s="139"/>
      <c r="G144" s="139"/>
      <c r="H144" s="156">
        <v>1100</v>
      </c>
      <c r="I144" s="156">
        <v>1131</v>
      </c>
      <c r="J144" s="156">
        <v>1142</v>
      </c>
    </row>
    <row r="145" spans="1:10" s="128" customFormat="1" ht="28.5" customHeight="1">
      <c r="A145" s="150" t="s">
        <v>359</v>
      </c>
      <c r="B145" s="139">
        <v>802</v>
      </c>
      <c r="C145" s="148" t="s">
        <v>356</v>
      </c>
      <c r="D145" s="148" t="s">
        <v>248</v>
      </c>
      <c r="E145" s="139">
        <v>4409900</v>
      </c>
      <c r="F145" s="139"/>
      <c r="G145" s="139"/>
      <c r="H145" s="156">
        <v>1100</v>
      </c>
      <c r="I145" s="156">
        <v>1131</v>
      </c>
      <c r="J145" s="156">
        <v>1142</v>
      </c>
    </row>
    <row r="146" spans="1:10" s="128" customFormat="1" ht="28.5" customHeight="1">
      <c r="A146" s="150" t="s">
        <v>430</v>
      </c>
      <c r="B146" s="139">
        <v>802</v>
      </c>
      <c r="C146" s="148" t="s">
        <v>356</v>
      </c>
      <c r="D146" s="148" t="s">
        <v>248</v>
      </c>
      <c r="E146" s="139">
        <v>440990</v>
      </c>
      <c r="F146" s="139">
        <v>610</v>
      </c>
      <c r="G146" s="139"/>
      <c r="H146" s="156">
        <v>1100</v>
      </c>
      <c r="I146" s="156">
        <v>1131</v>
      </c>
      <c r="J146" s="156">
        <v>1142</v>
      </c>
    </row>
    <row r="147" spans="1:10" s="128" customFormat="1" ht="51">
      <c r="A147" s="150" t="s">
        <v>431</v>
      </c>
      <c r="B147" s="139">
        <v>802</v>
      </c>
      <c r="C147" s="147" t="s">
        <v>356</v>
      </c>
      <c r="D147" s="147" t="s">
        <v>248</v>
      </c>
      <c r="E147" s="132">
        <v>4409900</v>
      </c>
      <c r="F147" s="132">
        <v>611</v>
      </c>
      <c r="G147" s="132"/>
      <c r="H147" s="156">
        <v>1100</v>
      </c>
      <c r="I147" s="156">
        <v>1131</v>
      </c>
      <c r="J147" s="156">
        <v>1142</v>
      </c>
    </row>
    <row r="148" spans="1:10" s="128" customFormat="1" ht="15" customHeight="1">
      <c r="A148" s="138" t="s">
        <v>361</v>
      </c>
      <c r="B148" s="139">
        <v>802</v>
      </c>
      <c r="C148" s="140" t="s">
        <v>362</v>
      </c>
      <c r="D148" s="147"/>
      <c r="E148" s="132"/>
      <c r="F148" s="132"/>
      <c r="G148" s="132"/>
      <c r="H148" s="144">
        <f>H149</f>
        <v>0</v>
      </c>
      <c r="I148" s="130"/>
      <c r="J148" s="130"/>
    </row>
    <row r="149" spans="1:10" s="128" customFormat="1" ht="15" customHeight="1">
      <c r="A149" s="146" t="s">
        <v>363</v>
      </c>
      <c r="B149" s="139">
        <v>802</v>
      </c>
      <c r="C149" s="147" t="s">
        <v>362</v>
      </c>
      <c r="D149" s="147" t="s">
        <v>300</v>
      </c>
      <c r="E149" s="132"/>
      <c r="F149" s="132"/>
      <c r="G149" s="132"/>
      <c r="H149" s="156">
        <v>0</v>
      </c>
      <c r="I149" s="130"/>
      <c r="J149" s="130"/>
    </row>
    <row r="150" spans="1:10" s="128" customFormat="1" ht="15" customHeight="1">
      <c r="A150" s="146" t="s">
        <v>364</v>
      </c>
      <c r="B150" s="139">
        <v>802</v>
      </c>
      <c r="C150" s="147" t="s">
        <v>362</v>
      </c>
      <c r="D150" s="147" t="s">
        <v>300</v>
      </c>
      <c r="E150" s="132" t="s">
        <v>365</v>
      </c>
      <c r="F150" s="132"/>
      <c r="G150" s="132"/>
      <c r="H150" s="144">
        <v>0</v>
      </c>
      <c r="I150" s="130"/>
      <c r="J150" s="130"/>
    </row>
    <row r="151" spans="1:10" s="128" customFormat="1" ht="15" customHeight="1">
      <c r="A151" s="146" t="s">
        <v>366</v>
      </c>
      <c r="B151" s="139">
        <v>802</v>
      </c>
      <c r="C151" s="147" t="s">
        <v>362</v>
      </c>
      <c r="D151" s="147" t="s">
        <v>300</v>
      </c>
      <c r="E151" s="132" t="s">
        <v>367</v>
      </c>
      <c r="F151" s="132">
        <v>313</v>
      </c>
      <c r="G151" s="132"/>
      <c r="H151" s="149">
        <v>0</v>
      </c>
      <c r="I151" s="130"/>
      <c r="J151" s="130"/>
    </row>
    <row r="152" spans="1:10" s="128" customFormat="1" ht="14.25" customHeight="1">
      <c r="A152" s="138" t="s">
        <v>368</v>
      </c>
      <c r="B152" s="139">
        <v>802</v>
      </c>
      <c r="C152" s="140" t="s">
        <v>281</v>
      </c>
      <c r="D152" s="147"/>
      <c r="E152" s="132"/>
      <c r="F152" s="132"/>
      <c r="G152" s="132"/>
      <c r="H152" s="142">
        <f>H153</f>
        <v>10</v>
      </c>
      <c r="I152" s="302">
        <f>I153</f>
        <v>20</v>
      </c>
      <c r="J152" s="301">
        <v>30</v>
      </c>
    </row>
    <row r="153" spans="1:10" s="128" customFormat="1" ht="13.5" customHeight="1">
      <c r="A153" s="138" t="s">
        <v>369</v>
      </c>
      <c r="B153" s="139">
        <v>802</v>
      </c>
      <c r="C153" s="147" t="s">
        <v>281</v>
      </c>
      <c r="D153" s="148" t="s">
        <v>257</v>
      </c>
      <c r="E153" s="132"/>
      <c r="F153" s="132"/>
      <c r="G153" s="132"/>
      <c r="H153" s="149">
        <f>H154</f>
        <v>10</v>
      </c>
      <c r="I153" s="130">
        <f>I154</f>
        <v>20</v>
      </c>
      <c r="J153" s="130">
        <v>30</v>
      </c>
    </row>
    <row r="154" spans="1:10" s="128" customFormat="1" ht="26.25" customHeight="1">
      <c r="A154" s="146" t="s">
        <v>370</v>
      </c>
      <c r="B154" s="139">
        <v>802</v>
      </c>
      <c r="C154" s="147" t="s">
        <v>281</v>
      </c>
      <c r="D154" s="148" t="s">
        <v>257</v>
      </c>
      <c r="E154" s="132" t="s">
        <v>371</v>
      </c>
      <c r="F154" s="132"/>
      <c r="G154" s="132"/>
      <c r="H154" s="149">
        <v>10</v>
      </c>
      <c r="I154" s="130">
        <f>I156</f>
        <v>20</v>
      </c>
      <c r="J154" s="130">
        <v>30</v>
      </c>
    </row>
    <row r="155" spans="1:10" s="128" customFormat="1" ht="26.25" customHeight="1">
      <c r="A155" s="146" t="s">
        <v>372</v>
      </c>
      <c r="B155" s="139">
        <v>802</v>
      </c>
      <c r="C155" s="147" t="s">
        <v>281</v>
      </c>
      <c r="D155" s="148" t="s">
        <v>257</v>
      </c>
      <c r="E155" s="132">
        <v>5129700</v>
      </c>
      <c r="F155" s="132"/>
      <c r="G155" s="132"/>
      <c r="H155" s="149">
        <v>10</v>
      </c>
      <c r="I155" s="130">
        <v>20</v>
      </c>
      <c r="J155" s="130">
        <v>30</v>
      </c>
    </row>
    <row r="156" spans="1:10" s="128" customFormat="1" ht="33.75" customHeight="1">
      <c r="A156" s="146" t="s">
        <v>265</v>
      </c>
      <c r="B156" s="139">
        <v>802</v>
      </c>
      <c r="C156" s="147" t="s">
        <v>281</v>
      </c>
      <c r="D156" s="148" t="s">
        <v>257</v>
      </c>
      <c r="E156" s="132">
        <v>5129700</v>
      </c>
      <c r="F156" s="141">
        <v>240</v>
      </c>
      <c r="G156" s="141"/>
      <c r="H156" s="149">
        <v>10</v>
      </c>
      <c r="I156" s="130">
        <v>20</v>
      </c>
      <c r="J156" s="130">
        <v>30</v>
      </c>
    </row>
    <row r="157" spans="1:10" s="128" customFormat="1" ht="36.75" customHeight="1">
      <c r="A157" s="146" t="s">
        <v>267</v>
      </c>
      <c r="B157" s="139">
        <v>802</v>
      </c>
      <c r="C157" s="147" t="s">
        <v>281</v>
      </c>
      <c r="D157" s="148" t="s">
        <v>257</v>
      </c>
      <c r="E157" s="132">
        <v>5129700</v>
      </c>
      <c r="F157" s="132">
        <v>244</v>
      </c>
      <c r="G157" s="132"/>
      <c r="H157" s="149">
        <v>6</v>
      </c>
      <c r="I157" s="130">
        <v>10</v>
      </c>
      <c r="J157" s="130">
        <v>15</v>
      </c>
    </row>
    <row r="158" spans="1:10" s="128" customFormat="1" ht="27.75" customHeight="1" hidden="1">
      <c r="A158" s="138" t="s">
        <v>363</v>
      </c>
      <c r="B158" s="139">
        <v>802</v>
      </c>
      <c r="C158" s="140" t="s">
        <v>373</v>
      </c>
      <c r="D158" s="147"/>
      <c r="E158" s="132"/>
      <c r="F158" s="132"/>
      <c r="G158" s="132"/>
      <c r="H158" s="144"/>
      <c r="I158" s="145"/>
      <c r="J158" s="145"/>
    </row>
    <row r="159" spans="1:10" s="128" customFormat="1" ht="0.75" customHeight="1" hidden="1">
      <c r="A159" s="138"/>
      <c r="B159" s="139">
        <v>802</v>
      </c>
      <c r="C159" s="140">
        <v>10</v>
      </c>
      <c r="D159" s="147" t="s">
        <v>374</v>
      </c>
      <c r="E159" s="132" t="s">
        <v>375</v>
      </c>
      <c r="F159" s="132" t="s">
        <v>376</v>
      </c>
      <c r="G159" s="132"/>
      <c r="H159" s="149"/>
      <c r="I159" s="145"/>
      <c r="J159" s="130"/>
    </row>
    <row r="160" spans="1:10" s="128" customFormat="1" ht="27.75" customHeight="1" hidden="1">
      <c r="A160" s="138"/>
      <c r="B160" s="139">
        <v>802</v>
      </c>
      <c r="C160" s="140">
        <v>10</v>
      </c>
      <c r="D160" s="147" t="s">
        <v>374</v>
      </c>
      <c r="E160" s="132" t="s">
        <v>377</v>
      </c>
      <c r="F160" s="132" t="s">
        <v>376</v>
      </c>
      <c r="G160" s="132"/>
      <c r="H160" s="149"/>
      <c r="I160" s="145"/>
      <c r="J160" s="130"/>
    </row>
    <row r="161" spans="1:10" s="128" customFormat="1" ht="27.75" customHeight="1" hidden="1">
      <c r="A161" s="146" t="s">
        <v>340</v>
      </c>
      <c r="B161" s="139">
        <v>802</v>
      </c>
      <c r="C161" s="147" t="s">
        <v>373</v>
      </c>
      <c r="D161" s="147" t="s">
        <v>300</v>
      </c>
      <c r="E161" s="132">
        <v>7950000</v>
      </c>
      <c r="F161" s="147" t="s">
        <v>378</v>
      </c>
      <c r="G161" s="147"/>
      <c r="H161" s="156"/>
      <c r="I161" s="153"/>
      <c r="J161" s="130"/>
    </row>
    <row r="162" spans="1:10" s="128" customFormat="1" ht="39.75" customHeight="1" hidden="1">
      <c r="A162" s="146" t="s">
        <v>379</v>
      </c>
      <c r="B162" s="139">
        <v>802</v>
      </c>
      <c r="C162" s="147">
        <v>10</v>
      </c>
      <c r="D162" s="147" t="s">
        <v>300</v>
      </c>
      <c r="E162" s="147" t="s">
        <v>380</v>
      </c>
      <c r="F162" s="147" t="s">
        <v>378</v>
      </c>
      <c r="G162" s="147"/>
      <c r="H162" s="149"/>
      <c r="I162" s="158"/>
      <c r="J162" s="155"/>
    </row>
    <row r="163" spans="1:10" s="128" customFormat="1" ht="51.75" customHeight="1" hidden="1">
      <c r="A163" s="138" t="s">
        <v>381</v>
      </c>
      <c r="B163" s="139">
        <v>802</v>
      </c>
      <c r="C163" s="140">
        <v>11</v>
      </c>
      <c r="D163" s="140"/>
      <c r="E163" s="141"/>
      <c r="F163" s="141"/>
      <c r="G163" s="141"/>
      <c r="H163" s="144" t="e">
        <f>SUM(#REF!)</f>
        <v>#REF!</v>
      </c>
      <c r="I163" s="145" t="e">
        <f>I164</f>
        <v>#REF!</v>
      </c>
      <c r="J163" s="145"/>
    </row>
    <row r="164" spans="1:10" s="128" customFormat="1" ht="15.75" customHeight="1" hidden="1">
      <c r="A164" s="150" t="s">
        <v>382</v>
      </c>
      <c r="B164" s="139">
        <v>802</v>
      </c>
      <c r="C164" s="148">
        <v>11</v>
      </c>
      <c r="D164" s="148" t="s">
        <v>383</v>
      </c>
      <c r="E164" s="139"/>
      <c r="F164" s="139"/>
      <c r="G164" s="139"/>
      <c r="H164" s="156" t="e">
        <f>H165</f>
        <v>#REF!</v>
      </c>
      <c r="I164" s="153" t="e">
        <f>I165</f>
        <v>#REF!</v>
      </c>
      <c r="J164" s="153"/>
    </row>
    <row r="165" spans="1:10" s="128" customFormat="1" ht="15" customHeight="1" hidden="1">
      <c r="A165" s="150" t="s">
        <v>384</v>
      </c>
      <c r="B165" s="139">
        <v>802</v>
      </c>
      <c r="C165" s="148">
        <v>11</v>
      </c>
      <c r="D165" s="148" t="s">
        <v>383</v>
      </c>
      <c r="E165" s="139" t="s">
        <v>385</v>
      </c>
      <c r="F165" s="139"/>
      <c r="G165" s="139"/>
      <c r="H165" s="156" t="e">
        <f>H166</f>
        <v>#REF!</v>
      </c>
      <c r="I165" s="153" t="e">
        <f>I166</f>
        <v>#REF!</v>
      </c>
      <c r="J165" s="153"/>
    </row>
    <row r="166" spans="1:10" s="128" customFormat="1" ht="24" customHeight="1" hidden="1">
      <c r="A166" s="146" t="s">
        <v>386</v>
      </c>
      <c r="B166" s="139">
        <v>802</v>
      </c>
      <c r="C166" s="147">
        <v>11</v>
      </c>
      <c r="D166" s="147" t="s">
        <v>383</v>
      </c>
      <c r="E166" s="132" t="s">
        <v>387</v>
      </c>
      <c r="F166" s="132"/>
      <c r="G166" s="132"/>
      <c r="H166" s="149" t="e">
        <f>#REF!</f>
        <v>#REF!</v>
      </c>
      <c r="I166" s="130" t="e">
        <f>#REF!</f>
        <v>#REF!</v>
      </c>
      <c r="J166" s="130"/>
    </row>
    <row r="167" spans="1:10" s="128" customFormat="1" ht="27.75" customHeight="1">
      <c r="A167" s="150" t="s">
        <v>432</v>
      </c>
      <c r="B167" s="139">
        <v>802</v>
      </c>
      <c r="C167" s="148" t="s">
        <v>281</v>
      </c>
      <c r="D167" s="148" t="s">
        <v>257</v>
      </c>
      <c r="E167" s="132">
        <v>5129700</v>
      </c>
      <c r="F167" s="132">
        <v>244</v>
      </c>
      <c r="G167" s="132"/>
      <c r="H167" s="149">
        <v>4</v>
      </c>
      <c r="I167" s="130">
        <v>10</v>
      </c>
      <c r="J167" s="130">
        <v>15</v>
      </c>
    </row>
    <row r="168" spans="1:10" s="128" customFormat="1" ht="18.75" customHeight="1">
      <c r="A168" s="138" t="s">
        <v>389</v>
      </c>
      <c r="B168" s="160"/>
      <c r="C168" s="140"/>
      <c r="D168" s="140"/>
      <c r="E168" s="141"/>
      <c r="F168" s="141"/>
      <c r="G168" s="141"/>
      <c r="H168" s="161">
        <f>H12+H73+H79+H91+H105+H143+H152</f>
        <v>8268.77</v>
      </c>
      <c r="I168" s="161">
        <f>I12+I73+I79+I91+I105+I143+I152</f>
        <v>8328.785</v>
      </c>
      <c r="J168" s="161">
        <v>8510.2</v>
      </c>
    </row>
    <row r="169" ht="12.75">
      <c r="A169" s="162"/>
    </row>
    <row r="170" ht="12.75">
      <c r="A170" s="162"/>
    </row>
    <row r="171" spans="1:8" ht="12.75">
      <c r="A171" s="162"/>
      <c r="H171" s="305"/>
    </row>
    <row r="172" spans="1:8" ht="12.75">
      <c r="A172" s="162"/>
      <c r="H172" s="163"/>
    </row>
    <row r="173" ht="12.75">
      <c r="A173" s="162"/>
    </row>
    <row r="174" spans="1:9" ht="12.75">
      <c r="A174" s="162"/>
      <c r="I174" s="164"/>
    </row>
    <row r="175" ht="12.75">
      <c r="A175" s="162"/>
    </row>
    <row r="176" ht="12.75">
      <c r="A176" s="162"/>
    </row>
    <row r="177" ht="12.75">
      <c r="A177" s="162"/>
    </row>
    <row r="178" ht="12.75">
      <c r="A178" s="124"/>
    </row>
    <row r="179" ht="12.75">
      <c r="A179" s="124"/>
    </row>
    <row r="180" ht="12.75">
      <c r="A180" s="124"/>
    </row>
    <row r="181" ht="12.75">
      <c r="A181" s="124"/>
    </row>
    <row r="182" ht="12.75">
      <c r="A182" s="124"/>
    </row>
    <row r="183" ht="12.75">
      <c r="A183" s="124"/>
    </row>
    <row r="184" ht="12.75">
      <c r="A184" s="124"/>
    </row>
    <row r="185" ht="12.75">
      <c r="A185" s="124"/>
    </row>
    <row r="186" ht="12.75">
      <c r="A186" s="124"/>
    </row>
    <row r="187" ht="12.75">
      <c r="A187" s="124"/>
    </row>
    <row r="188" ht="12.75">
      <c r="A188" s="124"/>
    </row>
    <row r="189" ht="12.75">
      <c r="A189" s="124"/>
    </row>
    <row r="190" ht="12.75">
      <c r="A190" s="124"/>
    </row>
    <row r="191" ht="12.75">
      <c r="A191" s="124"/>
    </row>
    <row r="192" ht="12.75">
      <c r="A192" s="124"/>
    </row>
    <row r="193" ht="12.75">
      <c r="A193" s="124"/>
    </row>
    <row r="194" ht="12.75">
      <c r="A194" s="124"/>
    </row>
    <row r="195" ht="12.75">
      <c r="A195" s="124"/>
    </row>
    <row r="196" ht="12.75">
      <c r="A196" s="124"/>
    </row>
    <row r="197" ht="12.75">
      <c r="A197" s="124"/>
    </row>
    <row r="198" ht="12.75">
      <c r="A198" s="124"/>
    </row>
    <row r="199" ht="12.75">
      <c r="A199" s="124"/>
    </row>
    <row r="200" ht="12.75">
      <c r="A200" s="124"/>
    </row>
  </sheetData>
  <sheetProtection/>
  <mergeCells count="6">
    <mergeCell ref="B2:J2"/>
    <mergeCell ref="A4:J6"/>
    <mergeCell ref="A7:H7"/>
    <mergeCell ref="A8:A9"/>
    <mergeCell ref="B8:F9"/>
    <mergeCell ref="C1:J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12">
      <selection activeCell="C23" sqref="C23"/>
    </sheetView>
  </sheetViews>
  <sheetFormatPr defaultColWidth="9.00390625" defaultRowHeight="12.75"/>
  <cols>
    <col min="1" max="1" width="25.375" style="125" customWidth="1"/>
    <col min="2" max="2" width="7.00390625" style="219" customWidth="1"/>
    <col min="3" max="3" width="39.00390625" style="125" customWidth="1"/>
    <col min="4" max="4" width="16.625" style="0" customWidth="1"/>
    <col min="5" max="5" width="15.375" style="0" customWidth="1"/>
    <col min="6" max="6" width="15.00390625" style="0" customWidth="1"/>
    <col min="7" max="7" width="11.00390625" style="0" bestFit="1" customWidth="1"/>
    <col min="245" max="245" width="36.875" style="0" customWidth="1"/>
    <col min="246" max="246" width="7.00390625" style="0" customWidth="1"/>
    <col min="247" max="247" width="38.25390625" style="0" customWidth="1"/>
    <col min="248" max="248" width="0" style="0" hidden="1" customWidth="1"/>
    <col min="249" max="249" width="19.375" style="0" customWidth="1"/>
    <col min="250" max="250" width="0" style="0" hidden="1" customWidth="1"/>
    <col min="251" max="251" width="15.625" style="0" customWidth="1"/>
    <col min="252" max="252" width="15.00390625" style="0" customWidth="1"/>
    <col min="253" max="253" width="12.25390625" style="0" customWidth="1"/>
    <col min="254" max="254" width="18.875" style="0" customWidth="1"/>
    <col min="255" max="255" width="7.625" style="0" customWidth="1"/>
    <col min="256" max="16384" width="11.75390625" style="0" customWidth="1"/>
  </cols>
  <sheetData>
    <row r="1" spans="1:6" ht="15.75">
      <c r="A1" s="283" t="s">
        <v>433</v>
      </c>
      <c r="B1" s="283"/>
      <c r="C1" s="283"/>
      <c r="D1" s="169" t="s">
        <v>434</v>
      </c>
      <c r="E1" s="169" t="s">
        <v>434</v>
      </c>
      <c r="F1" s="169" t="s">
        <v>434</v>
      </c>
    </row>
    <row r="2" spans="1:6" ht="12.75">
      <c r="A2" s="284" t="s">
        <v>435</v>
      </c>
      <c r="B2" s="285"/>
      <c r="C2" s="170" t="s">
        <v>436</v>
      </c>
      <c r="D2" s="171" t="s">
        <v>235</v>
      </c>
      <c r="E2" s="105" t="s">
        <v>565</v>
      </c>
      <c r="F2" s="105" t="s">
        <v>566</v>
      </c>
    </row>
    <row r="3" spans="1:6" ht="15">
      <c r="A3" s="286" t="s">
        <v>247</v>
      </c>
      <c r="B3" s="287"/>
      <c r="C3" s="287"/>
      <c r="D3" s="171"/>
      <c r="E3" s="107"/>
      <c r="F3" s="107"/>
    </row>
    <row r="4" spans="1:6" ht="12.75">
      <c r="A4" s="280" t="s">
        <v>437</v>
      </c>
      <c r="B4" s="282"/>
      <c r="C4" s="282"/>
      <c r="D4" s="174"/>
      <c r="E4" s="107"/>
      <c r="F4" s="107"/>
    </row>
    <row r="5" spans="1:6" ht="12.75">
      <c r="A5" s="175" t="s">
        <v>438</v>
      </c>
      <c r="B5" s="176"/>
      <c r="C5" s="177" t="s">
        <v>439</v>
      </c>
      <c r="D5" s="178">
        <f>D6+D7</f>
        <v>714902</v>
      </c>
      <c r="E5" s="178">
        <f>E6+E7</f>
        <v>714902</v>
      </c>
      <c r="F5" s="178">
        <f>F6+F7</f>
        <v>714902</v>
      </c>
    </row>
    <row r="6" spans="1:6" ht="12.75">
      <c r="A6" s="179"/>
      <c r="B6" s="180">
        <v>211</v>
      </c>
      <c r="C6" s="181" t="s">
        <v>440</v>
      </c>
      <c r="D6" s="182">
        <v>549080</v>
      </c>
      <c r="E6" s="182">
        <v>549080</v>
      </c>
      <c r="F6" s="182">
        <v>549080</v>
      </c>
    </row>
    <row r="7" spans="1:6" ht="12.75">
      <c r="A7" s="179"/>
      <c r="B7" s="180">
        <v>213</v>
      </c>
      <c r="C7" s="181" t="s">
        <v>441</v>
      </c>
      <c r="D7" s="182">
        <v>165822</v>
      </c>
      <c r="E7" s="182">
        <v>165822</v>
      </c>
      <c r="F7" s="182">
        <v>165822</v>
      </c>
    </row>
    <row r="8" spans="1:6" ht="12.75">
      <c r="A8" s="179"/>
      <c r="B8" s="180"/>
      <c r="C8" s="181"/>
      <c r="D8" s="182"/>
      <c r="E8" s="107"/>
      <c r="F8" s="107"/>
    </row>
    <row r="9" spans="1:6" ht="12.75">
      <c r="A9" s="183" t="s">
        <v>442</v>
      </c>
      <c r="B9" s="180"/>
      <c r="C9" s="172" t="s">
        <v>443</v>
      </c>
      <c r="D9" s="189">
        <f>D10+D15+D28+D45</f>
        <v>2947707.13</v>
      </c>
      <c r="E9" s="189">
        <f>E10+E15+E28+E45</f>
        <v>3013674.7199999997</v>
      </c>
      <c r="F9" s="189">
        <f>F10+F15+F28+F45</f>
        <v>3033673.67</v>
      </c>
    </row>
    <row r="10" spans="1:6" ht="12.75">
      <c r="A10" s="175" t="s">
        <v>444</v>
      </c>
      <c r="B10" s="180"/>
      <c r="C10" s="184" t="s">
        <v>445</v>
      </c>
      <c r="D10" s="194">
        <f>D11+D13</f>
        <v>2034305</v>
      </c>
      <c r="E10" s="194">
        <f>E11+E13</f>
        <v>2034305</v>
      </c>
      <c r="F10" s="194">
        <f>F11+F13</f>
        <v>2034305</v>
      </c>
    </row>
    <row r="11" spans="1:6" ht="12.75">
      <c r="A11" s="185"/>
      <c r="B11" s="180">
        <v>211</v>
      </c>
      <c r="C11" s="186" t="s">
        <v>446</v>
      </c>
      <c r="D11" s="182">
        <v>1562445</v>
      </c>
      <c r="E11" s="182">
        <v>1562445</v>
      </c>
      <c r="F11" s="182">
        <v>1562445</v>
      </c>
    </row>
    <row r="12" spans="1:6" ht="12.75">
      <c r="A12" s="183"/>
      <c r="B12" s="180">
        <v>212</v>
      </c>
      <c r="C12" s="183" t="s">
        <v>447</v>
      </c>
      <c r="D12" s="182"/>
      <c r="E12" s="182"/>
      <c r="F12" s="182"/>
    </row>
    <row r="13" spans="1:6" ht="12.75">
      <c r="A13" s="183"/>
      <c r="B13" s="180">
        <v>213</v>
      </c>
      <c r="C13" s="187" t="s">
        <v>448</v>
      </c>
      <c r="D13" s="182">
        <v>471860</v>
      </c>
      <c r="E13" s="182">
        <v>471860</v>
      </c>
      <c r="F13" s="182">
        <v>471860</v>
      </c>
    </row>
    <row r="14" spans="1:6" ht="12.75">
      <c r="A14" s="175" t="s">
        <v>449</v>
      </c>
      <c r="B14" s="180"/>
      <c r="C14" s="188"/>
      <c r="D14" s="182">
        <f>D15+D28</f>
        <v>863402.13</v>
      </c>
      <c r="E14" s="182">
        <f>E15+E28</f>
        <v>929369.72</v>
      </c>
      <c r="F14" s="182">
        <f>F15+F28</f>
        <v>949368.6699999999</v>
      </c>
    </row>
    <row r="15" spans="1:6" ht="12.75">
      <c r="A15" s="185">
        <v>242</v>
      </c>
      <c r="B15" s="180"/>
      <c r="C15" s="186"/>
      <c r="D15" s="194">
        <f>D16+D17+D21+D25+D24</f>
        <v>185000</v>
      </c>
      <c r="E15" s="194">
        <f>E16+E17+E21+E25+E24</f>
        <v>210000</v>
      </c>
      <c r="F15" s="194">
        <f>F16+F17+F21+F25+F24</f>
        <v>220000</v>
      </c>
    </row>
    <row r="16" spans="1:6" ht="12.75">
      <c r="A16" s="185">
        <v>122</v>
      </c>
      <c r="B16" s="180">
        <v>212</v>
      </c>
      <c r="C16" s="190" t="s">
        <v>450</v>
      </c>
      <c r="D16" s="191">
        <v>0</v>
      </c>
      <c r="E16" s="191">
        <v>0</v>
      </c>
      <c r="F16" s="191">
        <v>0</v>
      </c>
    </row>
    <row r="17" spans="1:6" ht="12.75">
      <c r="A17" s="185">
        <v>242</v>
      </c>
      <c r="B17" s="180">
        <v>221</v>
      </c>
      <c r="C17" s="190" t="s">
        <v>451</v>
      </c>
      <c r="D17" s="182">
        <f>D18+D19</f>
        <v>95000</v>
      </c>
      <c r="E17" s="182">
        <f>E18+E19</f>
        <v>95000</v>
      </c>
      <c r="F17" s="182">
        <f>F18+F19</f>
        <v>95000</v>
      </c>
    </row>
    <row r="18" spans="1:6" ht="12.75">
      <c r="A18" s="179">
        <v>242</v>
      </c>
      <c r="B18" s="180"/>
      <c r="C18" s="192" t="s">
        <v>452</v>
      </c>
      <c r="D18" s="182">
        <v>18000</v>
      </c>
      <c r="E18" s="182">
        <v>18000</v>
      </c>
      <c r="F18" s="182">
        <v>18000</v>
      </c>
    </row>
    <row r="19" spans="1:6" ht="12.75">
      <c r="A19" s="179">
        <v>242</v>
      </c>
      <c r="B19" s="180"/>
      <c r="C19" s="193" t="s">
        <v>453</v>
      </c>
      <c r="D19" s="182">
        <v>77000</v>
      </c>
      <c r="E19" s="182">
        <v>77000</v>
      </c>
      <c r="F19" s="182">
        <v>77000</v>
      </c>
    </row>
    <row r="20" spans="1:6" ht="12.75">
      <c r="A20" s="179">
        <v>244</v>
      </c>
      <c r="B20" s="180"/>
      <c r="C20" s="193" t="s">
        <v>454</v>
      </c>
      <c r="D20" s="182"/>
      <c r="E20" s="182"/>
      <c r="F20" s="182"/>
    </row>
    <row r="21" spans="1:6" ht="12.75">
      <c r="A21" s="185">
        <v>242</v>
      </c>
      <c r="B21" s="180">
        <v>225</v>
      </c>
      <c r="C21" s="193" t="s">
        <v>455</v>
      </c>
      <c r="D21" s="182">
        <f>D22+D23</f>
        <v>20000</v>
      </c>
      <c r="E21" s="182">
        <f>E22+E23</f>
        <v>30000</v>
      </c>
      <c r="F21" s="182">
        <f>F22+F23</f>
        <v>35000</v>
      </c>
    </row>
    <row r="22" spans="1:6" ht="12.75">
      <c r="A22" s="179">
        <v>242</v>
      </c>
      <c r="B22" s="180"/>
      <c r="C22" s="193" t="s">
        <v>456</v>
      </c>
      <c r="D22" s="182">
        <v>15000</v>
      </c>
      <c r="E22" s="182">
        <v>20000</v>
      </c>
      <c r="F22" s="182">
        <v>25000</v>
      </c>
    </row>
    <row r="23" spans="1:6" ht="12.75">
      <c r="A23" s="179">
        <v>242</v>
      </c>
      <c r="B23" s="180"/>
      <c r="C23" s="193" t="s">
        <v>457</v>
      </c>
      <c r="D23" s="182">
        <v>5000</v>
      </c>
      <c r="E23" s="182">
        <v>10000</v>
      </c>
      <c r="F23" s="182">
        <v>10000</v>
      </c>
    </row>
    <row r="24" spans="1:6" ht="12.75">
      <c r="A24" s="179">
        <v>242</v>
      </c>
      <c r="B24" s="180"/>
      <c r="C24" s="193" t="s">
        <v>458</v>
      </c>
      <c r="D24" s="182">
        <v>0</v>
      </c>
      <c r="E24" s="182">
        <v>10000</v>
      </c>
      <c r="F24" s="182">
        <v>10000</v>
      </c>
    </row>
    <row r="25" spans="1:6" ht="12.75">
      <c r="A25" s="183">
        <v>242</v>
      </c>
      <c r="B25" s="180">
        <v>226</v>
      </c>
      <c r="C25" s="190" t="s">
        <v>459</v>
      </c>
      <c r="D25" s="194">
        <f>D26+D27</f>
        <v>70000</v>
      </c>
      <c r="E25" s="194">
        <f>E26+E27</f>
        <v>75000</v>
      </c>
      <c r="F25" s="194">
        <f>F26+F27</f>
        <v>80000</v>
      </c>
    </row>
    <row r="26" spans="1:6" ht="38.25">
      <c r="A26" s="179">
        <v>242</v>
      </c>
      <c r="B26" s="180"/>
      <c r="C26" s="195" t="s">
        <v>460</v>
      </c>
      <c r="D26" s="182">
        <v>15000</v>
      </c>
      <c r="E26" s="182">
        <v>20000</v>
      </c>
      <c r="F26" s="182">
        <v>25000</v>
      </c>
    </row>
    <row r="27" spans="1:6" ht="38.25">
      <c r="A27" s="179">
        <v>242</v>
      </c>
      <c r="B27" s="180"/>
      <c r="C27" s="195" t="s">
        <v>461</v>
      </c>
      <c r="D27" s="182">
        <v>55000</v>
      </c>
      <c r="E27" s="182">
        <v>55000</v>
      </c>
      <c r="F27" s="182">
        <v>55000</v>
      </c>
    </row>
    <row r="28" spans="1:6" ht="15">
      <c r="A28" s="179">
        <v>244</v>
      </c>
      <c r="B28" s="180"/>
      <c r="C28" s="195"/>
      <c r="D28" s="290">
        <f>D30+D33+D34+D35+D36+D38+D37</f>
        <v>678402.13</v>
      </c>
      <c r="E28" s="290">
        <f>E30+E33+E34+E35+E36+E38+E37</f>
        <v>719369.72</v>
      </c>
      <c r="F28" s="290">
        <f>F30+F33+F34+F35+F36+F38+F37</f>
        <v>729368.6699999999</v>
      </c>
    </row>
    <row r="29" spans="1:6" ht="12.75">
      <c r="A29" s="185">
        <v>244</v>
      </c>
      <c r="B29" s="180">
        <v>222</v>
      </c>
      <c r="C29" s="193" t="s">
        <v>462</v>
      </c>
      <c r="D29" s="182"/>
      <c r="E29" s="182"/>
      <c r="F29" s="182"/>
    </row>
    <row r="30" spans="1:7" ht="12.75">
      <c r="A30" s="185">
        <v>244</v>
      </c>
      <c r="B30" s="180">
        <v>223</v>
      </c>
      <c r="C30" s="193" t="s">
        <v>463</v>
      </c>
      <c r="D30" s="194">
        <f>D31+D32</f>
        <v>147000</v>
      </c>
      <c r="E30" s="194">
        <f>E31+E32</f>
        <v>156000</v>
      </c>
      <c r="F30" s="194">
        <f>F31+F32</f>
        <v>166000</v>
      </c>
      <c r="G30" s="196"/>
    </row>
    <row r="31" spans="1:7" ht="12.75">
      <c r="A31" s="185">
        <v>244</v>
      </c>
      <c r="B31" s="180"/>
      <c r="C31" s="193" t="s">
        <v>464</v>
      </c>
      <c r="D31" s="182">
        <v>106000</v>
      </c>
      <c r="E31" s="182">
        <v>106000</v>
      </c>
      <c r="F31" s="182">
        <v>106000</v>
      </c>
      <c r="G31" s="196"/>
    </row>
    <row r="32" spans="1:7" ht="12.75">
      <c r="A32" s="185">
        <v>244</v>
      </c>
      <c r="B32" s="180"/>
      <c r="C32" s="193" t="s">
        <v>465</v>
      </c>
      <c r="D32" s="182">
        <v>41000</v>
      </c>
      <c r="E32" s="182">
        <v>50000</v>
      </c>
      <c r="F32" s="182">
        <v>60000</v>
      </c>
      <c r="G32" s="196"/>
    </row>
    <row r="33" spans="1:6" ht="12.75">
      <c r="A33" s="179">
        <v>244</v>
      </c>
      <c r="B33" s="180">
        <v>226</v>
      </c>
      <c r="C33" s="197" t="s">
        <v>466</v>
      </c>
      <c r="D33" s="194">
        <v>187000</v>
      </c>
      <c r="E33" s="194">
        <v>132000</v>
      </c>
      <c r="F33" s="194">
        <v>132000</v>
      </c>
    </row>
    <row r="34" spans="1:6" ht="25.5">
      <c r="A34" s="179">
        <v>244</v>
      </c>
      <c r="B34" s="180">
        <v>226</v>
      </c>
      <c r="C34" s="197" t="s">
        <v>467</v>
      </c>
      <c r="D34" s="194">
        <v>5000</v>
      </c>
      <c r="E34" s="194">
        <v>5000</v>
      </c>
      <c r="F34" s="194">
        <v>5000</v>
      </c>
    </row>
    <row r="35" spans="1:6" ht="12.75">
      <c r="A35" s="179">
        <v>244</v>
      </c>
      <c r="B35" s="180">
        <v>225</v>
      </c>
      <c r="C35" s="198" t="s">
        <v>468</v>
      </c>
      <c r="D35" s="194">
        <v>25000</v>
      </c>
      <c r="E35" s="194">
        <v>49369.72</v>
      </c>
      <c r="F35" s="194">
        <v>44368.67</v>
      </c>
    </row>
    <row r="36" spans="1:6" ht="12.75">
      <c r="A36" s="183">
        <v>244</v>
      </c>
      <c r="B36" s="180">
        <v>290</v>
      </c>
      <c r="C36" s="190" t="s">
        <v>469</v>
      </c>
      <c r="D36" s="194">
        <v>29402.13</v>
      </c>
      <c r="E36" s="194">
        <v>30000</v>
      </c>
      <c r="F36" s="194">
        <v>30000</v>
      </c>
    </row>
    <row r="37" spans="1:6" ht="25.5">
      <c r="A37" s="179">
        <v>244</v>
      </c>
      <c r="B37" s="180">
        <v>310</v>
      </c>
      <c r="C37" s="197" t="s">
        <v>470</v>
      </c>
      <c r="D37" s="182">
        <v>0</v>
      </c>
      <c r="E37" s="182">
        <v>25000</v>
      </c>
      <c r="F37" s="182">
        <v>25000</v>
      </c>
    </row>
    <row r="38" spans="1:6" ht="12.75">
      <c r="A38" s="183">
        <v>244</v>
      </c>
      <c r="B38" s="180">
        <v>340</v>
      </c>
      <c r="C38" s="198" t="s">
        <v>471</v>
      </c>
      <c r="D38" s="194">
        <f>D39+D40+D41+D43+D44+D42</f>
        <v>285000</v>
      </c>
      <c r="E38" s="194">
        <f>E39+E40+E41+E43+E44+E42</f>
        <v>322000</v>
      </c>
      <c r="F38" s="194">
        <f>F39+F40+F41+F43+F44+F42</f>
        <v>327000</v>
      </c>
    </row>
    <row r="39" spans="1:6" ht="12.75">
      <c r="A39" s="183">
        <v>244</v>
      </c>
      <c r="B39" s="180">
        <v>340</v>
      </c>
      <c r="C39" s="186" t="s">
        <v>472</v>
      </c>
      <c r="D39" s="182">
        <v>188000</v>
      </c>
      <c r="E39" s="182">
        <v>180000</v>
      </c>
      <c r="F39" s="182">
        <v>180000</v>
      </c>
    </row>
    <row r="40" spans="1:6" ht="12.75">
      <c r="A40" s="183">
        <v>244</v>
      </c>
      <c r="B40" s="180">
        <v>340</v>
      </c>
      <c r="C40" s="190" t="s">
        <v>473</v>
      </c>
      <c r="D40" s="182">
        <v>40000</v>
      </c>
      <c r="E40" s="182">
        <v>50000</v>
      </c>
      <c r="F40" s="182">
        <v>50000</v>
      </c>
    </row>
    <row r="41" spans="1:6" ht="12.75">
      <c r="A41" s="183">
        <v>244</v>
      </c>
      <c r="B41" s="180">
        <v>340</v>
      </c>
      <c r="C41" s="190" t="s">
        <v>474</v>
      </c>
      <c r="D41" s="182">
        <v>30000</v>
      </c>
      <c r="E41" s="182">
        <v>50000</v>
      </c>
      <c r="F41" s="182">
        <v>50000</v>
      </c>
    </row>
    <row r="42" spans="1:6" ht="12.75">
      <c r="A42" s="183">
        <v>244</v>
      </c>
      <c r="B42" s="180">
        <v>221</v>
      </c>
      <c r="C42" s="197" t="s">
        <v>475</v>
      </c>
      <c r="D42" s="182">
        <v>2000</v>
      </c>
      <c r="E42" s="182">
        <v>2000</v>
      </c>
      <c r="F42" s="182">
        <v>2000</v>
      </c>
    </row>
    <row r="43" spans="1:6" ht="12.75">
      <c r="A43" s="183">
        <v>244</v>
      </c>
      <c r="B43" s="180">
        <v>340</v>
      </c>
      <c r="C43" s="197" t="s">
        <v>476</v>
      </c>
      <c r="D43" s="182">
        <v>15000</v>
      </c>
      <c r="E43" s="182">
        <v>25000</v>
      </c>
      <c r="F43" s="182">
        <v>25000</v>
      </c>
    </row>
    <row r="44" spans="1:6" ht="25.5">
      <c r="A44" s="179">
        <v>244</v>
      </c>
      <c r="B44" s="180">
        <v>225</v>
      </c>
      <c r="C44" s="199" t="s">
        <v>477</v>
      </c>
      <c r="D44" s="182">
        <v>10000</v>
      </c>
      <c r="E44" s="182">
        <v>15000</v>
      </c>
      <c r="F44" s="182">
        <v>20000</v>
      </c>
    </row>
    <row r="45" spans="1:6" ht="12.75">
      <c r="A45" s="183" t="s">
        <v>478</v>
      </c>
      <c r="B45" s="180"/>
      <c r="C45" s="200" t="s">
        <v>479</v>
      </c>
      <c r="D45" s="182">
        <v>50000</v>
      </c>
      <c r="E45" s="182">
        <v>50000</v>
      </c>
      <c r="F45" s="182">
        <v>50000</v>
      </c>
    </row>
    <row r="46" spans="1:6" ht="12.75">
      <c r="A46" s="185" t="s">
        <v>480</v>
      </c>
      <c r="B46" s="180">
        <v>290</v>
      </c>
      <c r="C46" s="200" t="s">
        <v>479</v>
      </c>
      <c r="D46" s="182">
        <v>20000</v>
      </c>
      <c r="E46" s="182">
        <v>20000</v>
      </c>
      <c r="F46" s="182">
        <v>20000</v>
      </c>
    </row>
    <row r="47" spans="1:6" ht="12.75">
      <c r="A47" s="185" t="s">
        <v>481</v>
      </c>
      <c r="B47" s="180">
        <v>290</v>
      </c>
      <c r="C47" s="200" t="s">
        <v>482</v>
      </c>
      <c r="D47" s="182">
        <v>20000</v>
      </c>
      <c r="E47" s="182">
        <v>20000</v>
      </c>
      <c r="F47" s="182">
        <v>20000</v>
      </c>
    </row>
    <row r="48" spans="1:6" ht="12.75">
      <c r="A48" s="185" t="s">
        <v>483</v>
      </c>
      <c r="B48" s="180">
        <v>290</v>
      </c>
      <c r="C48" s="200" t="s">
        <v>482</v>
      </c>
      <c r="D48" s="182">
        <v>10000</v>
      </c>
      <c r="E48" s="182">
        <v>10000</v>
      </c>
      <c r="F48" s="182">
        <v>10000</v>
      </c>
    </row>
    <row r="49" spans="1:6" ht="12.75">
      <c r="A49" s="201" t="s">
        <v>484</v>
      </c>
      <c r="B49" s="180"/>
      <c r="C49" s="186" t="s">
        <v>384</v>
      </c>
      <c r="D49" s="178">
        <f>D50</f>
        <v>300</v>
      </c>
      <c r="E49" s="178">
        <f>E50</f>
        <v>200</v>
      </c>
      <c r="F49" s="178">
        <f>F50</f>
        <v>200</v>
      </c>
    </row>
    <row r="50" spans="1:6" ht="12.75">
      <c r="A50" s="201" t="s">
        <v>485</v>
      </c>
      <c r="B50" s="180">
        <v>340</v>
      </c>
      <c r="C50" s="186" t="s">
        <v>274</v>
      </c>
      <c r="D50" s="182">
        <v>300</v>
      </c>
      <c r="E50" s="182">
        <v>200</v>
      </c>
      <c r="F50" s="182">
        <v>200</v>
      </c>
    </row>
    <row r="51" spans="1:6" ht="14.25">
      <c r="A51" s="278" t="s">
        <v>292</v>
      </c>
      <c r="B51" s="279"/>
      <c r="C51" s="279"/>
      <c r="D51" s="194"/>
      <c r="E51" s="194"/>
      <c r="F51" s="194"/>
    </row>
    <row r="52" spans="1:6" ht="12.75">
      <c r="A52" s="291" t="s">
        <v>567</v>
      </c>
      <c r="B52" s="292">
        <v>290</v>
      </c>
      <c r="C52" s="172" t="s">
        <v>568</v>
      </c>
      <c r="D52" s="178"/>
      <c r="E52" s="178"/>
      <c r="F52" s="178"/>
    </row>
    <row r="53" spans="1:6" ht="12.75">
      <c r="A53" s="201" t="s">
        <v>569</v>
      </c>
      <c r="B53" s="292"/>
      <c r="C53" s="190" t="s">
        <v>570</v>
      </c>
      <c r="D53" s="182"/>
      <c r="E53" s="182"/>
      <c r="F53" s="182"/>
    </row>
    <row r="54" spans="1:6" ht="12.75" customHeight="1">
      <c r="A54" s="201" t="s">
        <v>571</v>
      </c>
      <c r="B54" s="292"/>
      <c r="C54" s="190" t="s">
        <v>570</v>
      </c>
      <c r="D54" s="182"/>
      <c r="E54" s="182"/>
      <c r="F54" s="182"/>
    </row>
    <row r="55" spans="1:6" ht="12.75">
      <c r="A55" s="183" t="s">
        <v>486</v>
      </c>
      <c r="B55" s="180"/>
      <c r="C55" s="200"/>
      <c r="D55" s="182"/>
      <c r="E55" s="182"/>
      <c r="F55" s="182"/>
    </row>
    <row r="56" spans="1:6" ht="12.75">
      <c r="A56" s="183" t="s">
        <v>487</v>
      </c>
      <c r="B56" s="180"/>
      <c r="C56" s="172" t="s">
        <v>488</v>
      </c>
      <c r="D56" s="189">
        <v>100000</v>
      </c>
      <c r="E56" s="189">
        <v>150000</v>
      </c>
      <c r="F56" s="189">
        <v>150000</v>
      </c>
    </row>
    <row r="57" spans="1:6" ht="12.75">
      <c r="A57" s="179"/>
      <c r="B57" s="180">
        <v>290</v>
      </c>
      <c r="C57" s="203" t="s">
        <v>489</v>
      </c>
      <c r="D57" s="182">
        <v>100000</v>
      </c>
      <c r="E57" s="182">
        <v>150000</v>
      </c>
      <c r="F57" s="182">
        <v>150000</v>
      </c>
    </row>
    <row r="58" spans="1:6" ht="12.75">
      <c r="A58" s="288" t="s">
        <v>490</v>
      </c>
      <c r="B58" s="289"/>
      <c r="C58" s="183"/>
      <c r="D58" s="182"/>
      <c r="E58" s="182"/>
      <c r="F58" s="182"/>
    </row>
    <row r="59" spans="1:6" ht="12.75">
      <c r="A59" s="185" t="s">
        <v>491</v>
      </c>
      <c r="B59" s="180">
        <v>290</v>
      </c>
      <c r="C59" s="198" t="s">
        <v>492</v>
      </c>
      <c r="D59" s="182"/>
      <c r="E59" s="182"/>
      <c r="F59" s="182"/>
    </row>
    <row r="60" spans="1:6" ht="14.25">
      <c r="A60" s="278" t="s">
        <v>493</v>
      </c>
      <c r="B60" s="279"/>
      <c r="C60" s="279"/>
      <c r="D60" s="194"/>
      <c r="E60" s="194"/>
      <c r="F60" s="194"/>
    </row>
    <row r="61" spans="1:6" ht="14.25">
      <c r="A61" s="204" t="s">
        <v>494</v>
      </c>
      <c r="B61" s="202"/>
      <c r="C61" s="172" t="s">
        <v>495</v>
      </c>
      <c r="D61" s="178">
        <f>D62+D63+D64</f>
        <v>1052420</v>
      </c>
      <c r="E61" s="178">
        <f>E62+E63+E64</f>
        <v>1052420</v>
      </c>
      <c r="F61" s="178">
        <f>F62+F63+F64</f>
        <v>1052420</v>
      </c>
    </row>
    <row r="62" spans="1:6" ht="12.75">
      <c r="A62" s="201"/>
      <c r="B62" s="180">
        <v>211</v>
      </c>
      <c r="C62" s="190" t="s">
        <v>496</v>
      </c>
      <c r="D62" s="182">
        <v>654700</v>
      </c>
      <c r="E62" s="182">
        <v>654700</v>
      </c>
      <c r="F62" s="182">
        <v>654700</v>
      </c>
    </row>
    <row r="63" spans="1:6" ht="12.75">
      <c r="A63" s="179"/>
      <c r="B63" s="180">
        <v>213</v>
      </c>
      <c r="C63" s="190" t="s">
        <v>448</v>
      </c>
      <c r="D63" s="182">
        <v>197720</v>
      </c>
      <c r="E63" s="182">
        <v>197720</v>
      </c>
      <c r="F63" s="182">
        <v>197720</v>
      </c>
    </row>
    <row r="64" spans="1:6" ht="12.75">
      <c r="A64" s="185">
        <v>244</v>
      </c>
      <c r="B64" s="180">
        <v>226</v>
      </c>
      <c r="C64" s="190" t="s">
        <v>497</v>
      </c>
      <c r="D64" s="194">
        <v>200000</v>
      </c>
      <c r="E64" s="194">
        <v>200000</v>
      </c>
      <c r="F64" s="194">
        <v>200000</v>
      </c>
    </row>
    <row r="65" spans="1:6" ht="12.75">
      <c r="A65" s="183" t="s">
        <v>498</v>
      </c>
      <c r="B65" s="180"/>
      <c r="C65" s="200"/>
      <c r="D65" s="182"/>
      <c r="E65" s="182"/>
      <c r="F65" s="182"/>
    </row>
    <row r="66" spans="1:6" ht="12.75">
      <c r="A66" s="183" t="s">
        <v>499</v>
      </c>
      <c r="B66" s="180"/>
      <c r="C66" s="172" t="s">
        <v>500</v>
      </c>
      <c r="D66" s="178">
        <f>D67+D68+D69</f>
        <v>199800</v>
      </c>
      <c r="E66" s="178">
        <f>E67+E68+E69</f>
        <v>199800</v>
      </c>
      <c r="F66" s="178">
        <f>F67+F68+F69</f>
        <v>199800</v>
      </c>
    </row>
    <row r="67" spans="1:6" ht="12.75">
      <c r="A67" s="185"/>
      <c r="B67" s="180">
        <v>211</v>
      </c>
      <c r="C67" s="186" t="s">
        <v>446</v>
      </c>
      <c r="D67" s="182">
        <v>151900</v>
      </c>
      <c r="E67" s="182">
        <v>151900</v>
      </c>
      <c r="F67" s="182">
        <v>151900</v>
      </c>
    </row>
    <row r="68" spans="1:6" ht="12.75">
      <c r="A68" s="179"/>
      <c r="B68" s="180">
        <v>213</v>
      </c>
      <c r="C68" s="187" t="s">
        <v>448</v>
      </c>
      <c r="D68" s="182">
        <v>45900</v>
      </c>
      <c r="E68" s="182">
        <v>45900</v>
      </c>
      <c r="F68" s="182">
        <v>45900</v>
      </c>
    </row>
    <row r="69" spans="1:6" ht="12.75">
      <c r="A69" s="200"/>
      <c r="B69" s="205">
        <v>340</v>
      </c>
      <c r="C69" s="190" t="s">
        <v>572</v>
      </c>
      <c r="D69" s="182">
        <v>2000</v>
      </c>
      <c r="E69" s="182">
        <v>2000</v>
      </c>
      <c r="F69" s="182">
        <v>2000</v>
      </c>
    </row>
    <row r="70" spans="1:6" ht="12.75">
      <c r="A70" s="280" t="s">
        <v>501</v>
      </c>
      <c r="B70" s="281"/>
      <c r="C70" s="200"/>
      <c r="D70" s="182"/>
      <c r="E70" s="107"/>
      <c r="F70" s="107"/>
    </row>
    <row r="71" spans="1:6" ht="12.75">
      <c r="A71" s="183" t="s">
        <v>502</v>
      </c>
      <c r="B71" s="180"/>
      <c r="C71" s="206" t="s">
        <v>503</v>
      </c>
      <c r="D71" s="207">
        <f>D72+D73+D74+D77</f>
        <v>140000</v>
      </c>
      <c r="E71" s="207">
        <f>E72+E73+E74+E77</f>
        <v>215000</v>
      </c>
      <c r="F71" s="207">
        <f>F72+F73+F74+F77</f>
        <v>225000</v>
      </c>
    </row>
    <row r="72" spans="1:6" ht="25.5">
      <c r="A72" s="183">
        <v>244</v>
      </c>
      <c r="B72" s="180">
        <v>226</v>
      </c>
      <c r="C72" s="208" t="s">
        <v>504</v>
      </c>
      <c r="D72" s="209">
        <v>0</v>
      </c>
      <c r="E72" s="209">
        <v>15000</v>
      </c>
      <c r="F72" s="209">
        <v>15000</v>
      </c>
    </row>
    <row r="73" spans="1:6" ht="12.75">
      <c r="A73" s="179">
        <v>244</v>
      </c>
      <c r="B73" s="180">
        <v>225</v>
      </c>
      <c r="C73" s="195" t="s">
        <v>505</v>
      </c>
      <c r="D73" s="182">
        <v>10000</v>
      </c>
      <c r="E73" s="182">
        <v>10000</v>
      </c>
      <c r="F73" s="182">
        <v>10000</v>
      </c>
    </row>
    <row r="74" spans="1:6" ht="12.75">
      <c r="A74" s="179">
        <v>244</v>
      </c>
      <c r="B74" s="180">
        <v>226</v>
      </c>
      <c r="C74" s="195" t="s">
        <v>459</v>
      </c>
      <c r="D74" s="182">
        <f>D75+D76</f>
        <v>100000</v>
      </c>
      <c r="E74" s="182">
        <f>E75+E76</f>
        <v>160000</v>
      </c>
      <c r="F74" s="182">
        <f>F75+F76</f>
        <v>170000</v>
      </c>
    </row>
    <row r="75" spans="1:6" ht="25.5">
      <c r="A75" s="179">
        <v>244</v>
      </c>
      <c r="B75" s="180">
        <v>226</v>
      </c>
      <c r="C75" s="195" t="s">
        <v>506</v>
      </c>
      <c r="D75" s="182">
        <v>80000</v>
      </c>
      <c r="E75" s="182">
        <v>140000</v>
      </c>
      <c r="F75" s="182">
        <v>150000</v>
      </c>
    </row>
    <row r="76" spans="1:6" ht="12.75">
      <c r="A76" s="179">
        <v>244</v>
      </c>
      <c r="B76" s="180">
        <v>226</v>
      </c>
      <c r="C76" s="210" t="s">
        <v>507</v>
      </c>
      <c r="D76" s="182">
        <v>20000</v>
      </c>
      <c r="E76" s="182">
        <v>20000</v>
      </c>
      <c r="F76" s="182">
        <v>20000</v>
      </c>
    </row>
    <row r="77" spans="1:6" ht="12.75">
      <c r="A77" s="179">
        <v>244</v>
      </c>
      <c r="B77" s="180">
        <v>340</v>
      </c>
      <c r="C77" s="197" t="s">
        <v>508</v>
      </c>
      <c r="D77" s="182">
        <v>30000</v>
      </c>
      <c r="E77" s="182">
        <v>30000</v>
      </c>
      <c r="F77" s="182">
        <v>30000</v>
      </c>
    </row>
    <row r="78" spans="1:6" ht="12.75">
      <c r="A78" s="172" t="s">
        <v>509</v>
      </c>
      <c r="B78" s="173"/>
      <c r="C78" s="211" t="s">
        <v>510</v>
      </c>
      <c r="D78" s="178">
        <v>800370.87</v>
      </c>
      <c r="E78" s="293">
        <v>780493.28</v>
      </c>
      <c r="F78" s="293">
        <v>875874.33</v>
      </c>
    </row>
    <row r="79" spans="1:6" ht="12.75">
      <c r="A79" s="186" t="s">
        <v>511</v>
      </c>
      <c r="B79" s="205">
        <v>225</v>
      </c>
      <c r="C79" s="212" t="s">
        <v>512</v>
      </c>
      <c r="D79" s="182"/>
      <c r="E79" s="107"/>
      <c r="F79" s="107"/>
    </row>
    <row r="80" spans="1:6" ht="12.75">
      <c r="A80" s="186"/>
      <c r="B80" s="205">
        <v>226</v>
      </c>
      <c r="C80" s="212" t="s">
        <v>512</v>
      </c>
      <c r="D80" s="182"/>
      <c r="E80" s="107"/>
      <c r="F80" s="107"/>
    </row>
    <row r="81" spans="1:6" ht="12.75">
      <c r="A81" s="186">
        <v>244</v>
      </c>
      <c r="B81" s="205">
        <v>225</v>
      </c>
      <c r="C81" s="212" t="s">
        <v>513</v>
      </c>
      <c r="D81" s="182">
        <v>800370.87</v>
      </c>
      <c r="E81" s="107">
        <v>780493.28</v>
      </c>
      <c r="F81" s="107">
        <v>875874.33</v>
      </c>
    </row>
    <row r="82" spans="1:6" ht="12.75">
      <c r="A82" s="183" t="s">
        <v>418</v>
      </c>
      <c r="B82" s="180"/>
      <c r="C82" s="183"/>
      <c r="D82" s="182"/>
      <c r="E82" s="107"/>
      <c r="F82" s="107"/>
    </row>
    <row r="83" spans="1:6" ht="12.75">
      <c r="A83" s="175" t="s">
        <v>514</v>
      </c>
      <c r="B83" s="180"/>
      <c r="C83" s="213" t="s">
        <v>515</v>
      </c>
      <c r="D83" s="178">
        <f>D84+D85+D86+D87+D88</f>
        <v>530000</v>
      </c>
      <c r="E83" s="178">
        <f>E84+E85+E86+E87+E88</f>
        <v>530000</v>
      </c>
      <c r="F83" s="178">
        <f>F84+F85+F86+F87+F88</f>
        <v>530000</v>
      </c>
    </row>
    <row r="84" spans="1:6" ht="38.25">
      <c r="A84" s="294" t="s">
        <v>297</v>
      </c>
      <c r="B84" s="180">
        <v>226</v>
      </c>
      <c r="C84" s="199" t="s">
        <v>516</v>
      </c>
      <c r="D84" s="182">
        <v>100000</v>
      </c>
      <c r="E84" s="182">
        <v>100000</v>
      </c>
      <c r="F84" s="182">
        <v>100000</v>
      </c>
    </row>
    <row r="85" spans="1:6" ht="38.25">
      <c r="A85" s="294" t="s">
        <v>297</v>
      </c>
      <c r="B85" s="180">
        <v>226</v>
      </c>
      <c r="C85" s="195" t="s">
        <v>517</v>
      </c>
      <c r="D85" s="182">
        <v>50000</v>
      </c>
      <c r="E85" s="182">
        <v>50000</v>
      </c>
      <c r="F85" s="182">
        <v>50000</v>
      </c>
    </row>
    <row r="86" spans="1:6" ht="25.5">
      <c r="A86" s="294" t="s">
        <v>297</v>
      </c>
      <c r="B86" s="180">
        <v>226</v>
      </c>
      <c r="C86" s="195" t="s">
        <v>518</v>
      </c>
      <c r="D86" s="182">
        <v>80000</v>
      </c>
      <c r="E86" s="182">
        <v>80000</v>
      </c>
      <c r="F86" s="182">
        <v>80000</v>
      </c>
    </row>
    <row r="87" spans="1:6" ht="25.5">
      <c r="A87" s="294" t="s">
        <v>297</v>
      </c>
      <c r="B87" s="180">
        <v>226</v>
      </c>
      <c r="C87" s="195" t="s">
        <v>519</v>
      </c>
      <c r="D87" s="182">
        <v>200000</v>
      </c>
      <c r="E87" s="182">
        <v>200000</v>
      </c>
      <c r="F87" s="182">
        <v>200000</v>
      </c>
    </row>
    <row r="88" spans="1:6" ht="12.75">
      <c r="A88" s="294" t="s">
        <v>297</v>
      </c>
      <c r="B88" s="180">
        <v>226</v>
      </c>
      <c r="C88" s="195" t="s">
        <v>520</v>
      </c>
      <c r="D88" s="182">
        <v>100000</v>
      </c>
      <c r="E88" s="182">
        <v>100000</v>
      </c>
      <c r="F88" s="182">
        <v>100000</v>
      </c>
    </row>
    <row r="89" spans="1:6" ht="12.75">
      <c r="A89" s="211" t="s">
        <v>521</v>
      </c>
      <c r="B89" s="180"/>
      <c r="C89" s="213" t="s">
        <v>522</v>
      </c>
      <c r="D89" s="178">
        <v>100000</v>
      </c>
      <c r="E89" s="178">
        <v>100000</v>
      </c>
      <c r="F89" s="178">
        <v>100000</v>
      </c>
    </row>
    <row r="90" spans="1:6" ht="12.75">
      <c r="A90" s="183" t="s">
        <v>523</v>
      </c>
      <c r="B90" s="180">
        <v>225</v>
      </c>
      <c r="C90" s="214" t="s">
        <v>524</v>
      </c>
      <c r="D90" s="182">
        <v>100000</v>
      </c>
      <c r="E90" s="182">
        <v>100000</v>
      </c>
      <c r="F90" s="182">
        <v>100000</v>
      </c>
    </row>
    <row r="91" spans="1:6" ht="12.75">
      <c r="A91" s="280" t="s">
        <v>525</v>
      </c>
      <c r="B91" s="282"/>
      <c r="C91" s="282"/>
      <c r="D91" s="182"/>
      <c r="E91" s="107"/>
      <c r="F91" s="107"/>
    </row>
    <row r="92" spans="1:6" ht="12.75">
      <c r="A92" s="183" t="s">
        <v>526</v>
      </c>
      <c r="B92" s="180"/>
      <c r="C92" s="184" t="s">
        <v>527</v>
      </c>
      <c r="D92" s="178">
        <f>D93+D94+D98+D95</f>
        <v>298300</v>
      </c>
      <c r="E92" s="178">
        <f>E93+E94+E98+E95+E97</f>
        <v>301300</v>
      </c>
      <c r="F92" s="178">
        <f>F93+F94+F98+F95+F97</f>
        <v>331300</v>
      </c>
    </row>
    <row r="93" spans="1:6" ht="38.25">
      <c r="A93" s="215">
        <v>244</v>
      </c>
      <c r="B93" s="180">
        <v>225</v>
      </c>
      <c r="C93" s="195" t="s">
        <v>573</v>
      </c>
      <c r="D93" s="209">
        <v>125000</v>
      </c>
      <c r="E93" s="209">
        <v>125000</v>
      </c>
      <c r="F93" s="209">
        <v>125000</v>
      </c>
    </row>
    <row r="94" spans="1:6" ht="12.75" customHeight="1" hidden="1">
      <c r="A94" s="179">
        <v>244</v>
      </c>
      <c r="B94" s="180">
        <v>226</v>
      </c>
      <c r="C94" s="216" t="s">
        <v>528</v>
      </c>
      <c r="D94" s="182">
        <v>91000</v>
      </c>
      <c r="E94" s="182">
        <v>0</v>
      </c>
      <c r="F94" s="182">
        <v>0</v>
      </c>
    </row>
    <row r="95" spans="1:6" ht="12.75" customHeight="1" hidden="1">
      <c r="A95" s="179">
        <v>244</v>
      </c>
      <c r="B95" s="180">
        <v>225</v>
      </c>
      <c r="C95" s="195" t="s">
        <v>335</v>
      </c>
      <c r="D95" s="182">
        <v>26000</v>
      </c>
      <c r="E95" s="182"/>
      <c r="F95" s="182"/>
    </row>
    <row r="96" spans="1:6" ht="12.75" customHeight="1" hidden="1">
      <c r="A96" s="179"/>
      <c r="B96" s="180"/>
      <c r="C96" s="195" t="s">
        <v>574</v>
      </c>
      <c r="D96" s="182">
        <v>26000</v>
      </c>
      <c r="E96" s="182"/>
      <c r="F96" s="182"/>
    </row>
    <row r="97" spans="1:6" ht="12.75" customHeight="1" hidden="1">
      <c r="A97" s="179">
        <v>244</v>
      </c>
      <c r="B97" s="180">
        <v>226</v>
      </c>
      <c r="C97" s="195" t="s">
        <v>575</v>
      </c>
      <c r="D97" s="182"/>
      <c r="E97" s="182">
        <v>120000</v>
      </c>
      <c r="F97" s="182">
        <v>150000</v>
      </c>
    </row>
    <row r="98" spans="1:6" ht="25.5" customHeight="1" hidden="1">
      <c r="A98" s="185" t="s">
        <v>529</v>
      </c>
      <c r="B98" s="180">
        <v>225</v>
      </c>
      <c r="C98" s="197" t="s">
        <v>530</v>
      </c>
      <c r="D98" s="182">
        <v>56300</v>
      </c>
      <c r="E98" s="182">
        <v>56300</v>
      </c>
      <c r="F98" s="182">
        <v>56300</v>
      </c>
    </row>
    <row r="99" spans="1:6" ht="12.75" customHeight="1" hidden="1">
      <c r="A99" s="179"/>
      <c r="B99" s="180"/>
      <c r="C99" s="184"/>
      <c r="D99" s="182"/>
      <c r="E99" s="107"/>
      <c r="F99" s="107"/>
    </row>
    <row r="100" spans="1:6" ht="12.75">
      <c r="A100" s="183" t="s">
        <v>531</v>
      </c>
      <c r="B100" s="180"/>
      <c r="C100" s="187"/>
      <c r="D100" s="182"/>
      <c r="E100" s="107"/>
      <c r="F100" s="107"/>
    </row>
    <row r="101" spans="1:6" ht="12.75">
      <c r="A101" s="183" t="s">
        <v>576</v>
      </c>
      <c r="B101" s="180"/>
      <c r="C101" s="172" t="s">
        <v>577</v>
      </c>
      <c r="D101" s="207">
        <v>230000</v>
      </c>
      <c r="E101" s="293">
        <v>0</v>
      </c>
      <c r="F101" s="293">
        <v>0</v>
      </c>
    </row>
    <row r="102" spans="1:6" ht="12.75">
      <c r="A102" s="183">
        <v>244</v>
      </c>
      <c r="B102" s="180">
        <v>226</v>
      </c>
      <c r="C102" s="198" t="s">
        <v>532</v>
      </c>
      <c r="D102" s="182">
        <v>230000</v>
      </c>
      <c r="E102" s="107">
        <v>0</v>
      </c>
      <c r="F102" s="107">
        <v>0</v>
      </c>
    </row>
    <row r="103" spans="1:6" ht="12.75">
      <c r="A103" s="183" t="s">
        <v>343</v>
      </c>
      <c r="B103" s="180"/>
      <c r="C103" s="183" t="s">
        <v>533</v>
      </c>
      <c r="D103" s="189">
        <f>D104</f>
        <v>0</v>
      </c>
      <c r="E103" s="107"/>
      <c r="F103" s="107"/>
    </row>
    <row r="104" spans="1:6" ht="25.5">
      <c r="A104" s="183" t="s">
        <v>534</v>
      </c>
      <c r="B104" s="180">
        <v>226</v>
      </c>
      <c r="C104" s="197" t="s">
        <v>535</v>
      </c>
      <c r="D104" s="194">
        <v>0</v>
      </c>
      <c r="E104" s="107"/>
      <c r="F104" s="107"/>
    </row>
    <row r="105" spans="1:6" ht="12.75">
      <c r="A105" s="280" t="s">
        <v>348</v>
      </c>
      <c r="B105" s="248"/>
      <c r="C105" s="248"/>
      <c r="D105" s="182"/>
      <c r="E105" s="107"/>
      <c r="F105" s="107"/>
    </row>
    <row r="106" spans="1:6" ht="12.75">
      <c r="A106" s="183" t="s">
        <v>536</v>
      </c>
      <c r="B106" s="180"/>
      <c r="C106" s="172" t="s">
        <v>537</v>
      </c>
      <c r="D106" s="189">
        <f>D107+D111+D112+D113</f>
        <v>45000</v>
      </c>
      <c r="E106" s="189">
        <f>E107+E111+E112+E113</f>
        <v>120000</v>
      </c>
      <c r="F106" s="189">
        <f>F107+F111+F112+F113</f>
        <v>125000</v>
      </c>
    </row>
    <row r="107" spans="1:6" ht="12.75">
      <c r="A107" s="179">
        <v>244</v>
      </c>
      <c r="B107" s="180">
        <v>226</v>
      </c>
      <c r="C107" s="179" t="s">
        <v>538</v>
      </c>
      <c r="D107" s="182">
        <f>D108+D110+D109</f>
        <v>30000</v>
      </c>
      <c r="E107" s="182">
        <f>E108+E110+E109</f>
        <v>50000</v>
      </c>
      <c r="F107" s="182">
        <f>F108+F110+F109</f>
        <v>50000</v>
      </c>
    </row>
    <row r="108" spans="1:6" ht="25.5">
      <c r="A108" s="179"/>
      <c r="B108" s="180"/>
      <c r="C108" s="208" t="s">
        <v>578</v>
      </c>
      <c r="D108" s="182">
        <v>0</v>
      </c>
      <c r="E108" s="182">
        <v>0</v>
      </c>
      <c r="F108" s="182">
        <v>0</v>
      </c>
    </row>
    <row r="109" spans="1:6" ht="12.75">
      <c r="A109" s="179"/>
      <c r="B109" s="180"/>
      <c r="C109" s="208" t="s">
        <v>539</v>
      </c>
      <c r="D109" s="182">
        <v>0</v>
      </c>
      <c r="E109" s="182">
        <v>0</v>
      </c>
      <c r="F109" s="182">
        <v>0</v>
      </c>
    </row>
    <row r="110" spans="1:6" ht="12.75">
      <c r="A110" s="179"/>
      <c r="B110" s="180"/>
      <c r="C110" s="208" t="s">
        <v>540</v>
      </c>
      <c r="D110" s="182">
        <v>30000</v>
      </c>
      <c r="E110" s="182">
        <v>50000</v>
      </c>
      <c r="F110" s="182">
        <v>50000</v>
      </c>
    </row>
    <row r="111" spans="1:6" ht="25.5">
      <c r="A111" s="294" t="s">
        <v>297</v>
      </c>
      <c r="B111" s="180">
        <v>340</v>
      </c>
      <c r="C111" s="208" t="s">
        <v>541</v>
      </c>
      <c r="D111" s="182">
        <v>10000</v>
      </c>
      <c r="E111" s="182">
        <v>15000</v>
      </c>
      <c r="F111" s="182">
        <v>20000</v>
      </c>
    </row>
    <row r="112" spans="1:6" ht="25.5">
      <c r="A112" s="179">
        <v>244</v>
      </c>
      <c r="B112" s="180">
        <v>340</v>
      </c>
      <c r="C112" s="208" t="s">
        <v>542</v>
      </c>
      <c r="D112" s="182">
        <v>5000</v>
      </c>
      <c r="E112" s="182">
        <v>5000</v>
      </c>
      <c r="F112" s="182">
        <v>5000</v>
      </c>
    </row>
    <row r="113" spans="1:6" ht="12.75">
      <c r="A113" s="200">
        <v>244</v>
      </c>
      <c r="B113" s="295">
        <v>340</v>
      </c>
      <c r="C113" s="296" t="s">
        <v>348</v>
      </c>
      <c r="D113" s="182">
        <v>0</v>
      </c>
      <c r="E113" s="182">
        <v>50000</v>
      </c>
      <c r="F113" s="182">
        <v>50000</v>
      </c>
    </row>
    <row r="114" spans="1:6" ht="12.75">
      <c r="A114" s="280" t="s">
        <v>579</v>
      </c>
      <c r="B114" s="248"/>
      <c r="C114" s="248"/>
      <c r="D114" s="182"/>
      <c r="E114" s="107"/>
      <c r="F114" s="107"/>
    </row>
    <row r="115" spans="1:6" ht="12.75">
      <c r="A115" s="183" t="s">
        <v>580</v>
      </c>
      <c r="B115" s="180"/>
      <c r="C115" s="183" t="s">
        <v>581</v>
      </c>
      <c r="D115" s="189">
        <v>0</v>
      </c>
      <c r="E115" s="107"/>
      <c r="F115" s="107"/>
    </row>
    <row r="116" spans="1:6" ht="25.5">
      <c r="A116" s="179"/>
      <c r="B116" s="180">
        <v>290</v>
      </c>
      <c r="C116" s="197" t="s">
        <v>582</v>
      </c>
      <c r="D116" s="182">
        <v>0</v>
      </c>
      <c r="E116" s="107"/>
      <c r="F116" s="107"/>
    </row>
    <row r="117" spans="1:6" ht="12.75">
      <c r="A117" s="183" t="s">
        <v>357</v>
      </c>
      <c r="B117" s="180"/>
      <c r="C117" s="200"/>
      <c r="D117" s="182"/>
      <c r="E117" s="107"/>
      <c r="F117" s="107"/>
    </row>
    <row r="118" spans="1:6" ht="12.75">
      <c r="A118" s="183" t="s">
        <v>543</v>
      </c>
      <c r="B118" s="180"/>
      <c r="C118" s="172" t="s">
        <v>544</v>
      </c>
      <c r="D118" s="178">
        <f>D119+D122+D125+D128+D131</f>
        <v>1100000</v>
      </c>
      <c r="E118" s="178">
        <f>E119+E122+E125+E128+E131</f>
        <v>1131000</v>
      </c>
      <c r="F118" s="178">
        <f>F119+F122+F125+F128+F131</f>
        <v>1142000</v>
      </c>
    </row>
    <row r="119" spans="1:6" ht="12.75">
      <c r="A119" s="211"/>
      <c r="B119" s="180">
        <v>120</v>
      </c>
      <c r="C119" s="172" t="s">
        <v>545</v>
      </c>
      <c r="D119" s="194">
        <f>D120+D121</f>
        <v>782910</v>
      </c>
      <c r="E119" s="194">
        <f>E120+E121</f>
        <v>782910</v>
      </c>
      <c r="F119" s="194">
        <f>F120+F121</f>
        <v>782910</v>
      </c>
    </row>
    <row r="120" spans="1:6" ht="12.75">
      <c r="A120" s="211"/>
      <c r="B120" s="180">
        <v>211</v>
      </c>
      <c r="C120" s="190" t="s">
        <v>496</v>
      </c>
      <c r="D120" s="182">
        <v>601250</v>
      </c>
      <c r="E120" s="182">
        <v>601250</v>
      </c>
      <c r="F120" s="182">
        <v>601250</v>
      </c>
    </row>
    <row r="121" spans="1:6" ht="12.75">
      <c r="A121" s="211"/>
      <c r="B121" s="180">
        <v>213</v>
      </c>
      <c r="C121" s="190" t="s">
        <v>448</v>
      </c>
      <c r="D121" s="182">
        <v>181660</v>
      </c>
      <c r="E121" s="182">
        <v>181660</v>
      </c>
      <c r="F121" s="182">
        <v>181660</v>
      </c>
    </row>
    <row r="122" spans="1:6" ht="12.75">
      <c r="A122" s="211"/>
      <c r="B122" s="180">
        <v>221</v>
      </c>
      <c r="C122" s="172" t="s">
        <v>451</v>
      </c>
      <c r="D122" s="194">
        <f>D123+D124</f>
        <v>25200</v>
      </c>
      <c r="E122" s="194">
        <f>E123+E124</f>
        <v>25200</v>
      </c>
      <c r="F122" s="194">
        <f>F123+F124</f>
        <v>25200</v>
      </c>
    </row>
    <row r="123" spans="1:6" ht="12.75">
      <c r="A123" s="211"/>
      <c r="B123" s="180"/>
      <c r="C123" s="190" t="s">
        <v>546</v>
      </c>
      <c r="D123" s="182">
        <v>7200</v>
      </c>
      <c r="E123" s="182">
        <v>7200</v>
      </c>
      <c r="F123" s="182">
        <v>7200</v>
      </c>
    </row>
    <row r="124" spans="1:6" ht="12.75">
      <c r="A124" s="211"/>
      <c r="B124" s="180"/>
      <c r="C124" s="190" t="s">
        <v>547</v>
      </c>
      <c r="D124" s="182">
        <v>18000</v>
      </c>
      <c r="E124" s="182">
        <v>18000</v>
      </c>
      <c r="F124" s="182">
        <v>18000</v>
      </c>
    </row>
    <row r="125" spans="1:6" ht="12.75">
      <c r="A125" s="211"/>
      <c r="B125" s="180">
        <v>226</v>
      </c>
      <c r="C125" s="172" t="s">
        <v>548</v>
      </c>
      <c r="D125" s="194">
        <f>D126+D127</f>
        <v>164390</v>
      </c>
      <c r="E125" s="194">
        <f>E126+E127</f>
        <v>164390</v>
      </c>
      <c r="F125" s="194">
        <f>F126+F127</f>
        <v>164390</v>
      </c>
    </row>
    <row r="126" spans="1:6" ht="25.5">
      <c r="A126" s="211"/>
      <c r="B126" s="180"/>
      <c r="C126" s="197" t="s">
        <v>549</v>
      </c>
      <c r="D126" s="182">
        <v>150390</v>
      </c>
      <c r="E126" s="182">
        <v>150390</v>
      </c>
      <c r="F126" s="182">
        <v>150390</v>
      </c>
    </row>
    <row r="127" spans="1:6" ht="12.75">
      <c r="A127" s="211"/>
      <c r="B127" s="180"/>
      <c r="C127" s="197" t="s">
        <v>550</v>
      </c>
      <c r="D127" s="182">
        <v>14000</v>
      </c>
      <c r="E127" s="182">
        <v>14000</v>
      </c>
      <c r="F127" s="182">
        <v>14000</v>
      </c>
    </row>
    <row r="128" spans="1:6" ht="12.75">
      <c r="A128" s="211"/>
      <c r="B128" s="180">
        <v>290</v>
      </c>
      <c r="C128" s="172" t="s">
        <v>551</v>
      </c>
      <c r="D128" s="194">
        <f>D129+D130</f>
        <v>65000</v>
      </c>
      <c r="E128" s="194">
        <f>E129+E130</f>
        <v>85000</v>
      </c>
      <c r="F128" s="194">
        <f>F129+F130</f>
        <v>85000</v>
      </c>
    </row>
    <row r="129" spans="1:6" ht="12.75">
      <c r="A129" s="211"/>
      <c r="B129" s="180"/>
      <c r="C129" s="190" t="s">
        <v>552</v>
      </c>
      <c r="D129" s="182">
        <v>60000</v>
      </c>
      <c r="E129" s="182">
        <v>80000</v>
      </c>
      <c r="F129" s="182">
        <v>80000</v>
      </c>
    </row>
    <row r="130" spans="1:6" ht="12.75">
      <c r="A130" s="211"/>
      <c r="B130" s="180"/>
      <c r="C130" s="190" t="s">
        <v>553</v>
      </c>
      <c r="D130" s="182">
        <v>5000</v>
      </c>
      <c r="E130" s="182">
        <v>5000</v>
      </c>
      <c r="F130" s="182">
        <v>5000</v>
      </c>
    </row>
    <row r="131" spans="1:6" ht="12.75">
      <c r="A131" s="211"/>
      <c r="B131" s="180">
        <v>340</v>
      </c>
      <c r="C131" s="172" t="s">
        <v>554</v>
      </c>
      <c r="D131" s="194">
        <f>D132+D133</f>
        <v>62500</v>
      </c>
      <c r="E131" s="194">
        <f>E132+E133</f>
        <v>73500</v>
      </c>
      <c r="F131" s="194">
        <f>F132+F133</f>
        <v>84500</v>
      </c>
    </row>
    <row r="132" spans="1:6" ht="12.75">
      <c r="A132" s="211"/>
      <c r="B132" s="180"/>
      <c r="C132" s="190" t="s">
        <v>555</v>
      </c>
      <c r="D132" s="182">
        <v>2500</v>
      </c>
      <c r="E132" s="182">
        <v>3500</v>
      </c>
      <c r="F132" s="182">
        <v>4500</v>
      </c>
    </row>
    <row r="133" spans="1:6" ht="12.75">
      <c r="A133" s="211"/>
      <c r="B133" s="180"/>
      <c r="C133" s="190" t="s">
        <v>556</v>
      </c>
      <c r="D133" s="182">
        <v>60000</v>
      </c>
      <c r="E133" s="182">
        <v>70000</v>
      </c>
      <c r="F133" s="182">
        <v>80000</v>
      </c>
    </row>
    <row r="134" spans="1:6" ht="12.75">
      <c r="A134" s="200"/>
      <c r="B134" s="180"/>
      <c r="C134" s="172" t="s">
        <v>557</v>
      </c>
      <c r="D134" s="178">
        <v>0</v>
      </c>
      <c r="E134" s="178">
        <v>0</v>
      </c>
      <c r="F134" s="178">
        <v>0</v>
      </c>
    </row>
    <row r="135" spans="1:6" ht="12.75">
      <c r="A135" s="280" t="s">
        <v>558</v>
      </c>
      <c r="B135" s="248"/>
      <c r="C135" s="248"/>
      <c r="D135" s="182"/>
      <c r="E135" s="107"/>
      <c r="F135" s="107"/>
    </row>
    <row r="136" spans="1:6" ht="12.75">
      <c r="A136" s="183" t="s">
        <v>559</v>
      </c>
      <c r="B136" s="180"/>
      <c r="C136" s="172" t="s">
        <v>560</v>
      </c>
      <c r="D136" s="189">
        <f>D137+D138</f>
        <v>10000</v>
      </c>
      <c r="E136" s="189">
        <f>E137+E138</f>
        <v>20000</v>
      </c>
      <c r="F136" s="189">
        <f>F137+F138</f>
        <v>30000</v>
      </c>
    </row>
    <row r="137" spans="1:6" ht="25.5">
      <c r="A137" s="185" t="s">
        <v>561</v>
      </c>
      <c r="B137" s="180">
        <v>290</v>
      </c>
      <c r="C137" s="197" t="s">
        <v>562</v>
      </c>
      <c r="D137" s="182">
        <v>6000</v>
      </c>
      <c r="E137" s="182">
        <v>10000</v>
      </c>
      <c r="F137" s="182">
        <v>15000</v>
      </c>
    </row>
    <row r="138" spans="1:6" ht="12.75">
      <c r="A138" s="179"/>
      <c r="B138" s="180">
        <v>340</v>
      </c>
      <c r="C138" s="190" t="s">
        <v>563</v>
      </c>
      <c r="D138" s="182">
        <v>4000</v>
      </c>
      <c r="E138" s="182">
        <v>10000</v>
      </c>
      <c r="F138" s="182">
        <v>15000</v>
      </c>
    </row>
    <row r="139" spans="1:6" ht="15.75">
      <c r="A139" s="179"/>
      <c r="B139" s="180"/>
      <c r="C139" s="217" t="s">
        <v>564</v>
      </c>
      <c r="D139" s="218">
        <f>D5+D9+D56+D61+D66+D71+D78+D83+D89+D92+D106+D118+D136+D49+D101</f>
        <v>8268800</v>
      </c>
      <c r="E139" s="218">
        <f>E5+E9+E56+E61+E66+E71+E78+E83+E89+E92+E106+E118+E136+E49</f>
        <v>8328790</v>
      </c>
      <c r="F139" s="218">
        <f>F5+F9+F56+F61+F66+F71+F78+F83+F89+F92+F106+F118+F136+F49</f>
        <v>8510170</v>
      </c>
    </row>
    <row r="140" ht="12.75">
      <c r="F140" s="196"/>
    </row>
    <row r="141" spans="4:7" ht="12.75">
      <c r="D141" s="220"/>
      <c r="E141" s="220"/>
      <c r="F141" s="220"/>
      <c r="G141" s="196"/>
    </row>
    <row r="142" ht="12.75">
      <c r="D142" s="196"/>
    </row>
    <row r="144" spans="4:6" ht="12.75">
      <c r="D144" s="196"/>
      <c r="E144" s="196"/>
      <c r="F144" s="196"/>
    </row>
    <row r="146" ht="12.75">
      <c r="D146" s="196"/>
    </row>
    <row r="147" ht="12.75">
      <c r="D147" s="196"/>
    </row>
  </sheetData>
  <sheetProtection/>
  <mergeCells count="12">
    <mergeCell ref="A114:C114"/>
    <mergeCell ref="A135:C135"/>
    <mergeCell ref="A51:C51"/>
    <mergeCell ref="A58:B58"/>
    <mergeCell ref="A60:C60"/>
    <mergeCell ref="A70:B70"/>
    <mergeCell ref="A91:C91"/>
    <mergeCell ref="A105:C105"/>
    <mergeCell ref="A1:C1"/>
    <mergeCell ref="A2:B2"/>
    <mergeCell ref="A3:C3"/>
    <mergeCell ref="A4:C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2016-11-13T02:38:37Z</cp:lastPrinted>
  <dcterms:created xsi:type="dcterms:W3CDTF">2003-06-18T05:34:07Z</dcterms:created>
  <dcterms:modified xsi:type="dcterms:W3CDTF">2016-12-29T04:49:30Z</dcterms:modified>
  <cp:category/>
  <cp:version/>
  <cp:contentType/>
  <cp:contentStatus/>
</cp:coreProperties>
</file>