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3335" windowHeight="7680" activeTab="5"/>
  </bookViews>
  <sheets>
    <sheet name="решение № 183" sheetId="1" r:id="rId1"/>
    <sheet name="прилож.1.2" sheetId="4" r:id="rId2"/>
    <sheet name="прилож. 2.1" sheetId="5" r:id="rId3"/>
    <sheet name="прилож.4" sheetId="6" r:id="rId4"/>
    <sheet name="прилож. 6" sheetId="7" r:id="rId5"/>
    <sheet name="пояснительная записка" sheetId="8" r:id="rId6"/>
    <sheet name="Лист2" sheetId="2" r:id="rId7"/>
  </sheets>
  <calcPr calcId="124519"/>
</workbook>
</file>

<file path=xl/calcChain.xml><?xml version="1.0" encoding="utf-8"?>
<calcChain xmlns="http://schemas.openxmlformats.org/spreadsheetml/2006/main">
  <c r="G131" i="7"/>
  <c r="H130"/>
  <c r="H129"/>
  <c r="G129"/>
  <c r="H128"/>
  <c r="G128"/>
  <c r="H127"/>
  <c r="G127"/>
  <c r="H126"/>
  <c r="G126"/>
  <c r="H119"/>
  <c r="G118"/>
  <c r="H117"/>
  <c r="G117"/>
  <c r="H116"/>
  <c r="G116"/>
  <c r="H115"/>
  <c r="G115"/>
  <c r="G113"/>
  <c r="G111"/>
  <c r="G110"/>
  <c r="H109"/>
  <c r="H108"/>
  <c r="H106"/>
  <c r="H105"/>
  <c r="G105"/>
  <c r="H104"/>
  <c r="G104"/>
  <c r="H103"/>
  <c r="G103"/>
  <c r="G100"/>
  <c r="G98"/>
  <c r="H98" s="1"/>
  <c r="H97" s="1"/>
  <c r="G97"/>
  <c r="G95"/>
  <c r="H95" s="1"/>
  <c r="H94" s="1"/>
  <c r="G94"/>
  <c r="G92"/>
  <c r="H92" s="1"/>
  <c r="H91" s="1"/>
  <c r="H84" s="1"/>
  <c r="H85" s="1"/>
  <c r="G91"/>
  <c r="G89"/>
  <c r="H88"/>
  <c r="G88"/>
  <c r="H86"/>
  <c r="G85"/>
  <c r="G84"/>
  <c r="G81"/>
  <c r="G79"/>
  <c r="H79" s="1"/>
  <c r="H78" s="1"/>
  <c r="H77" s="1"/>
  <c r="H76" s="1"/>
  <c r="H68" s="1"/>
  <c r="G78"/>
  <c r="G77"/>
  <c r="G76"/>
  <c r="G74"/>
  <c r="G73"/>
  <c r="G71"/>
  <c r="G70"/>
  <c r="G69"/>
  <c r="G68"/>
  <c r="G66"/>
  <c r="H65"/>
  <c r="G65"/>
  <c r="G63"/>
  <c r="H63" s="1"/>
  <c r="G62"/>
  <c r="G61"/>
  <c r="G60"/>
  <c r="G59"/>
  <c r="G55"/>
  <c r="H55" s="1"/>
  <c r="I54"/>
  <c r="G54"/>
  <c r="I53"/>
  <c r="I52"/>
  <c r="G52"/>
  <c r="H48"/>
  <c r="G48"/>
  <c r="H47"/>
  <c r="G47"/>
  <c r="H45"/>
  <c r="G45"/>
  <c r="G41"/>
  <c r="H41" s="1"/>
  <c r="H39" s="1"/>
  <c r="G40"/>
  <c r="H40" s="1"/>
  <c r="G39"/>
  <c r="G36"/>
  <c r="G34"/>
  <c r="G33"/>
  <c r="G31"/>
  <c r="H31" s="1"/>
  <c r="H30"/>
  <c r="G30"/>
  <c r="G27"/>
  <c r="G24"/>
  <c r="G21"/>
  <c r="H21" s="1"/>
  <c r="H20" s="1"/>
  <c r="H19" s="1"/>
  <c r="G20"/>
  <c r="G19"/>
  <c r="G16"/>
  <c r="H16" s="1"/>
  <c r="G15"/>
  <c r="G14"/>
  <c r="G13"/>
  <c r="G12"/>
  <c r="G133" s="1"/>
  <c r="C53" i="6"/>
  <c r="C52"/>
  <c r="C50"/>
  <c r="C48"/>
  <c r="C47"/>
  <c r="C43"/>
  <c r="C42"/>
  <c r="C40"/>
  <c r="C39"/>
  <c r="C36"/>
  <c r="C33"/>
  <c r="C31"/>
  <c r="C30"/>
  <c r="C24"/>
  <c r="C23"/>
  <c r="C21"/>
  <c r="C19"/>
  <c r="C18"/>
  <c r="C16"/>
  <c r="C15"/>
  <c r="C10"/>
  <c r="C7"/>
  <c r="C6"/>
  <c r="C5"/>
  <c r="C59" s="1"/>
  <c r="H17" i="7" l="1"/>
  <c r="H15"/>
  <c r="H14" s="1"/>
  <c r="H13" s="1"/>
  <c r="H12" s="1"/>
  <c r="H54"/>
  <c r="H53"/>
  <c r="H52"/>
  <c r="H49" s="1"/>
  <c r="H62"/>
  <c r="H61"/>
  <c r="H60" s="1"/>
  <c r="H133" l="1"/>
</calcChain>
</file>

<file path=xl/sharedStrings.xml><?xml version="1.0" encoding="utf-8"?>
<sst xmlns="http://schemas.openxmlformats.org/spreadsheetml/2006/main" count="650" uniqueCount="341">
  <si>
    <t xml:space="preserve">                                                             Приложение № 1/2  к       Решению Совета городского  поселения  "Курорт-Дарасунское"   №              июня 2014г.</t>
  </si>
  <si>
    <t xml:space="preserve">    </t>
  </si>
  <si>
    <t xml:space="preserve"> </t>
  </si>
  <si>
    <t>Код классификации доходов бюджетов Российской Федерации</t>
  </si>
  <si>
    <t>Наименование главных администраторов доходов бюджета городского поселения "Курорт-Дарасунское"</t>
  </si>
  <si>
    <t xml:space="preserve">Код главного администратора доходов бюджета </t>
  </si>
  <si>
    <t>Код вида доходов, код подвида доходов, код классификации операций сектора государственного управления, относящихся к доходам бюджетов</t>
  </si>
  <si>
    <t>Комитет по финансам муниципального района "Карымский район"</t>
  </si>
  <si>
    <t>1 03 02000 10 0000 110</t>
  </si>
  <si>
    <t>Акцизы по подакцизным товарам (продукции).произведемым на территории Российской Федерации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</si>
  <si>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</si>
  <si>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совеошение нотариальных действий</t>
  </si>
  <si>
    <t>1 08 04020 04 0000 110</t>
  </si>
  <si>
    <t>1 16 18050 10 0000 140</t>
  </si>
  <si>
    <t>Денежные взыскания (штрафы) за нарушение бюджетного законодательства (в части бюджетов поселений)</t>
  </si>
  <si>
    <t>2 02 01001 10 0000 151</t>
  </si>
  <si>
    <t>Датации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</si>
  <si>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</si>
  <si>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</si>
  <si>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2 02 01999 10 0000 151</t>
  </si>
  <si>
    <t>Прочие дотации бюдтам поселений</t>
  </si>
  <si>
    <t>2 02 02999 10 0000 151</t>
  </si>
  <si>
    <t>Прочие субсидии бюдтам поселений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</si>
  <si>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</si>
  <si>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коммисариаты</t>
  </si>
  <si>
    <t>2 02 03024 10 0000 151</t>
  </si>
  <si>
    <t xml:space="preserve">Субвенции бюджетам поселений на выполнение передаваемых полномочий субъектоа Российской Федерации </t>
  </si>
  <si>
    <t>2 02 03999 10 0000 151</t>
  </si>
  <si>
    <t>Прочие субвенции бюдтам поселений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</si>
  <si>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</si>
  <si>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</si>
  <si>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2 02 04025 10 0000 151</t>
  </si>
  <si>
    <t>Межбюджетные трансферты, передаваемые бюджетам поселений на комплекование книжных фондов библиотек муниципальных образований</t>
  </si>
  <si>
    <t>2 02 04999 10 0000 151</t>
  </si>
  <si>
    <t>Прочие межбюджетные трансферы,передаваемые бюджетам поселений</t>
  </si>
  <si>
    <t>20305030 10 0000 180</t>
  </si>
  <si>
    <t>Безвозместные поступления в бюджеты поселений от государственной корпорации-Фонд содействия реформированию жилищно-коммунального хозяйства на обеспечение мероприятий по капитальному ремонту многовкартирных домов</t>
  </si>
  <si>
    <t>Отдел по управлению имуществом и земельным вопросам администрации муницмпального района "Карымский район"</t>
  </si>
  <si>
    <t>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</si>
  <si>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 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</si>
  <si>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</si>
  <si>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 за исключением земельных участков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</si>
  <si>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</si>
  <si>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</si>
  <si>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1 14 02033 10 0000 410</t>
  </si>
  <si>
    <t>Доходы от реализации иного имущества, находящегося в собственности поселений( 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</si>
  <si>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1 14 02033 10 0000 440</t>
  </si>
  <si>
    <t xml:space="preserve">Доходы от реализации иного имущества, находящегося в собственности поселений( 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 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</si>
  <si>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</si>
  <si>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</si>
  <si>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бюджета городского поселения "Курорт-Дарасунское", администрирование которых может осуществляться органами местного самоуправления муниципального района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</si>
  <si>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</si>
  <si>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</si>
  <si>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.802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</si>
  <si>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</si>
  <si>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 и иных платежей, а также сумм прцентов за несвоевременное осуществление такого возврата и прцентов на излишне взысканные суммы.</t>
  </si>
  <si>
    <t>1 17 01050 10 0000 180</t>
  </si>
  <si>
    <t>Невыясненные поступления , зачисляемые в бюджеты поселений</t>
  </si>
  <si>
    <t>1 17 05050 10 0000 180</t>
  </si>
  <si>
    <t>Прочие неналоговые доходы бюджетов поселений</t>
  </si>
  <si>
    <t xml:space="preserve">Приложение № 2/1  к       Решению Совета                                городского  поселения  "Курорт-Дарасунское"                                                                   №          от    июня 2014г. </t>
  </si>
  <si>
    <t>Нормативы отчислений доходов от уплаты федеральных, региональных, местных налогов и сборов, налогов, предусмотренных специальными налоговыми режимами, подлежащих зачислению в  бюджет поселения  в 2014 году.</t>
  </si>
  <si>
    <t>Наименование налога (сбора)</t>
  </si>
  <si>
    <t>Код бюджетной классификации Российской Федерации</t>
  </si>
  <si>
    <t>Нормативы ( проценты) отчислений от налогов и сборов</t>
  </si>
  <si>
    <t>Налог на доходы физических лиц</t>
  </si>
  <si>
    <t>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</si>
  <si>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</si>
  <si>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1 01 02010 01 0000 110</t>
  </si>
  <si>
    <t xml:space="preserve">Налог на доходы  физических лиц с доходов, полученных физическими лицами в соответствии со статьей 228 Налогового Кодекса Российской Федерации </t>
  </si>
  <si>
    <t>1 01 02030 01 0000 110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</si>
  <si>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</si>
  <si>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</si>
  <si>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НАЛОГИ НА ИМУЩЕСТВО</t>
  </si>
  <si>
    <t>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</si>
  <si>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</si>
  <si>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</si>
  <si>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Земельный налог</t>
  </si>
  <si>
    <t>1 06 06000 00 0000 110</t>
  </si>
  <si>
    <t>Земельный налог, взимаемый по ставкам, установленным в соответствии  подпунктом 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</si>
  <si>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1 06 06013 10 0000 110</t>
  </si>
  <si>
    <t>Земельный налог, взимаемый по ставкам, установленным в соответствии с подпунктом  2 пункта 1 статьи 394 Налогового кодекса Российской Федерации и применяемым  к объектам налогообложения,расположенным в границах поселений</t>
  </si>
  <si>
    <t>1 06 06023 10 0000 110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</si>
  <si>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</si>
  <si>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</si>
  <si>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</t>
  </si>
  <si>
    <t>1 11 05010 00 0000 120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</si>
  <si>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</si>
  <si>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И КОМПЕНСАЦИИ ЗАТРАТ ГОСУДАСРТВА</t>
  </si>
  <si>
    <t>1 13 00000 00 0000 000</t>
  </si>
  <si>
    <t>Прочие доходы от оказания платных услуг получателями средств бюджетов поселений и компенсации затрат госудасртва бюджетов поселений</t>
  </si>
  <si>
    <t>1 13 03050 10 0000 130</t>
  </si>
  <si>
    <t>ДОХОДЫ ОТ ПРОДАЖИ МАТЕРИАЛЬНЫХ И НЕМАТЕРИАЛЬНЫХ АКТИВОВ</t>
  </si>
  <si>
    <t>1 14 00000 00 0000 000</t>
  </si>
  <si>
    <t>Доходы от продажи земельных участков,находящихся в государственной и муниципальной собственности( за исключением земельных участков автономных учреждений)</t>
  </si>
  <si>
    <t>1 14 06000 00 0000 430</t>
  </si>
  <si>
    <t>Акцизы по подакцизным товарам(продукции),произведенным на территории Российской Федерации(дорожный фонд)</t>
  </si>
  <si>
    <t>675тыс.рб.</t>
  </si>
  <si>
    <r>
      <t>Приложение № 4  к Решению Совета городского поселения "Курорт-Дарасунское" №       от      декабря</t>
    </r>
    <r>
      <rPr>
        <b/>
        <u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2013 г.</t>
    </r>
  </si>
  <si>
    <t>Объемы поступления доходов бюджета городского поселения «Курорт-Дарасунское» по основным источникам на 2014 год</t>
  </si>
  <si>
    <t>Наименование доходов</t>
  </si>
  <si>
    <t>Сумма                                      (тыс. рублей)</t>
  </si>
  <si>
    <t>1 00 00000 00 0000 000</t>
  </si>
  <si>
    <t>НАЛОГОВЫЕ ДОХОДЫ, всего</t>
  </si>
  <si>
    <t>1 01 00000 00 0000 000</t>
  </si>
  <si>
    <t>НАЛОГИ НА ПРИБЫЛЬ, ДОХОДЫ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</si>
  <si>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</si>
  <si>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1 01 02021 01 0000 110</t>
  </si>
  <si>
    <t>1 01 02030 01 0000 10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</si>
  <si>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</si>
  <si>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103 00000 00 0000 000</t>
  </si>
  <si>
    <t>Налоги на товары(работы,услуги),реализуемые на территории Р.Ф.</t>
  </si>
  <si>
    <t>103 02230 01 0000 110</t>
  </si>
  <si>
    <t>Доходы от уплаты акцизов на дизельное топливо,зачисляемые в консолидированные бюджеты субъектов Российской Федерации</t>
  </si>
  <si>
    <t>103 02240 01 0000 110</t>
  </si>
  <si>
    <t>Доходы от уплаты акцизов на моторные масла,зачисляемые в консолидированные бюджеты субъектов Российской Федерации</t>
  </si>
  <si>
    <t>103 02250 01 0000 110</t>
  </si>
  <si>
    <t>Доходы от уплаты акцизов на автомобильный бензин,производимый на территории Российской Федерации,зачисляемые в консолидированные бюджеты субъектов Российской Федерации</t>
  </si>
  <si>
    <t>103 02260 01 0000 110</t>
  </si>
  <si>
    <t>Доходы от уплаты акцизов на прямогонный бензин,производимый на территории Российской Федерации,зачисляемые в консолицированные бюджеты субъектов Российской Федерации</t>
  </si>
  <si>
    <t>1 06 01000 00 0000 110</t>
  </si>
  <si>
    <t>Налог на имущество физических лиц</t>
  </si>
  <si>
    <t xml:space="preserve">Налог на имущество физических лиц, взимаемый по ставкам,применяемым к объектам налогооблажения, расположенным в границах поселений </t>
  </si>
  <si>
    <t>1 06 06010 00 0000 110</t>
  </si>
  <si>
    <t>Земельный налог,взимаемый по ставкам,установленным в соответствии с подпунктом 1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</si>
  <si>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</si>
  <si>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</si>
  <si>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</si>
  <si>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налогооблажения, расположенному в границах поселения</t>
  </si>
  <si>
    <t>1 08 00000 00 0000 000</t>
  </si>
  <si>
    <t xml:space="preserve">Государственная пошлина </t>
  </si>
  <si>
    <t>1 08 04000 01 0000 110</t>
  </si>
  <si>
    <t>Государственная пошлина за совершение нотариальных действий (за исключением действий , совершаемых консульскими учреждениями РФ)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</si>
  <si>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</si>
  <si>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 </t>
  </si>
  <si>
    <t>1 09 00000 00 0000 000</t>
  </si>
  <si>
    <t>Задолженность и перерасчеты по отмененным налогам и сборам и иным обязательным платежам</t>
  </si>
  <si>
    <t>1 09 04050 00 0000 110</t>
  </si>
  <si>
    <t>Земельный налог (по обязательствам возникшим до января 2006 г)</t>
  </si>
  <si>
    <t>1 09 04050 10 0000 110</t>
  </si>
  <si>
    <t>Земельный налог (по обязательствам возникшим до января 2006 г) мобилизуемый на территориях поселений</t>
  </si>
  <si>
    <t xml:space="preserve">Транспортный налог 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</si>
  <si>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</si>
  <si>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</si>
  <si>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</si>
  <si>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</si>
  <si>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</si>
  <si>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</si>
  <si>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1 11 09000 00 0000 120</t>
  </si>
  <si>
    <t>Прочие доходыот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предприятий 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</si>
  <si>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</si>
  <si>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</si>
  <si>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</si>
  <si>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1 11 09451 10 0000 120</t>
  </si>
  <si>
    <t>Прочие поступления от использования имуществ,находящего в собственности поселений ( за исключением имущества муниципальных бюджетных и автономных учреждений,а также имущества муниципальных унитарных предприятий,в том числе казеных.)</t>
  </si>
  <si>
    <t>Доходы от продажи материальных и нематериальных активов</t>
  </si>
  <si>
    <t xml:space="preserve">1 14 06000 00 0000 430 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</si>
  <si>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</si>
  <si>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</si>
  <si>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</si>
  <si>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</si>
  <si>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</si>
  <si>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</si>
  <si>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</si>
  <si>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</si>
  <si>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</si>
  <si>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</si>
  <si>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</si>
  <si>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2 021 03015 00 0000 151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</si>
  <si>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</si>
  <si>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поселений на осуществление первичного воинского учета на территориях 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</si>
  <si>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</si>
  <si>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</si>
  <si>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</si>
  <si>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2 02 04000 00 0000 151</t>
  </si>
  <si>
    <t>Иные межбюджетные трасферты</t>
  </si>
  <si>
    <t>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</si>
  <si>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</si>
  <si>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</si>
  <si>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2 03 00000 00 0000 180</t>
  </si>
  <si>
    <t>Безвозмездные поступления  от государственной корпораций</t>
  </si>
  <si>
    <t>2 03 10001 00 0000 180</t>
  </si>
  <si>
    <t xml:space="preserve">Безвозмездные поступления в бюджеты поселений от государственной корпорации Фонда содействия реформированию жилищно-коммунального хозяйства </t>
  </si>
  <si>
    <t>2 03 05000 10 0000 180</t>
  </si>
  <si>
    <t>Безвозмездные поступления в бюджеты поселений от государственной корпорации Фонда содействия реформированию жилищно-коммунального хозяйства на обеспечение мероприятий по капитальному ремонту многоквартирных домов и переселению граждан из аварийного жилищного фонда</t>
  </si>
  <si>
    <t>2 03 05030 10 0000 180</t>
  </si>
  <si>
    <t>Безвозмездные поступления в бюджеты поселений от государственной корпорации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</si>
  <si>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Всего доходов</t>
  </si>
  <si>
    <t xml:space="preserve">   </t>
  </si>
  <si>
    <t xml:space="preserve">Приложение № 6 к Решению Совета      
городского поселения "Курорт Дарасунское" 
</t>
  </si>
  <si>
    <r>
      <t xml:space="preserve">№          от "     </t>
    </r>
    <r>
      <rPr>
        <u/>
        <sz val="10"/>
        <rFont val="Arial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" июнь</t>
    </r>
    <r>
      <rPr>
        <u/>
        <sz val="10"/>
        <rFont val="Arial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2014 года</t>
    </r>
  </si>
  <si>
    <t xml:space="preserve">Распределение бюджетных средств  бюджета городского поселения"Курорт-Дарасунское" на  июнь 2014 год по ведомственной  структуре расходов бюджетов РФ.  </t>
  </si>
  <si>
    <t>Наименование показателя</t>
  </si>
  <si>
    <t>К О Д Ы
ведомственной классификации</t>
  </si>
  <si>
    <t xml:space="preserve">    Сумма, тыс.руб.</t>
  </si>
  <si>
    <t>ВСЕГО</t>
  </si>
  <si>
    <t>в том числе</t>
  </si>
  <si>
    <t>Код ведомства</t>
  </si>
  <si>
    <t>РЗ</t>
  </si>
  <si>
    <t>ПР</t>
  </si>
  <si>
    <t>ЦСР</t>
  </si>
  <si>
    <t>ВР</t>
  </si>
  <si>
    <t>Сумма 2012г. (тыс. рублей)</t>
  </si>
  <si>
    <t>текущие расходы</t>
  </si>
  <si>
    <t>кап.расх</t>
  </si>
  <si>
    <t>Общегосударственные вопросы</t>
  </si>
  <si>
    <t>01</t>
  </si>
  <si>
    <t>Функционирование высшего должного лица</t>
  </si>
  <si>
    <t>04</t>
  </si>
  <si>
    <t xml:space="preserve">Руководство и управление в сфере установленных функций органов местного самоуправления </t>
  </si>
  <si>
    <t>0020400</t>
  </si>
  <si>
    <t>Глава муниципального образования</t>
  </si>
  <si>
    <t>Расходы на выплату персоналу органов местного самоуправления</t>
  </si>
  <si>
    <t>Прочие   закупки товаров, работ и услуг для нужд органов местного самоуправления</t>
  </si>
  <si>
    <t>Фонд оплаты труда и страховые взносы  гл.администрации</t>
  </si>
  <si>
    <t>02</t>
  </si>
  <si>
    <t>0020300</t>
  </si>
  <si>
    <t>Функционирование местных администраций</t>
  </si>
  <si>
    <t>Центральный аппарат</t>
  </si>
  <si>
    <t>002 04 00</t>
  </si>
  <si>
    <t>Фонд оплаты труда и страховые взносы</t>
  </si>
  <si>
    <t>Иные выплаты персоналу, за исключением фонда оплаты труда</t>
  </si>
  <si>
    <t>Иные закупки товаров, работ и услуг для нужд органов местного самоуправления</t>
  </si>
  <si>
    <t>Закупка товаров, работ, услуг в сфере информационно-коммуникационных технологий</t>
  </si>
  <si>
    <t>прочие   закупки товаров, работ и услуг для нужд органов местного самоуправления</t>
  </si>
  <si>
    <t xml:space="preserve">Уплата налогов ,сборов и иных платежей </t>
  </si>
  <si>
    <t>Уплата налога на имущество организаций и земельного налога</t>
  </si>
  <si>
    <t>Уплата прочих налогов, сборов и иных платежей</t>
  </si>
  <si>
    <t>Глава местной администрации</t>
  </si>
  <si>
    <t>002 08 00</t>
  </si>
  <si>
    <t>Расходы на выплату персаналу органов местного самоуправления</t>
  </si>
  <si>
    <t>Осуществление полномочий по созданию административных комиссий</t>
  </si>
  <si>
    <t>521 02 07</t>
  </si>
  <si>
    <t>межбюджетные трансферты</t>
  </si>
  <si>
    <t>Субвенции</t>
  </si>
  <si>
    <t>Реализации государственных функции связанных с общественным</t>
  </si>
  <si>
    <t>13</t>
  </si>
  <si>
    <t>Работа услуги по содержанию имущества</t>
  </si>
  <si>
    <t>Резервные  фонды</t>
  </si>
  <si>
    <t>11</t>
  </si>
  <si>
    <t>Резервные фонды местных администраций</t>
  </si>
  <si>
    <t>070 05 00</t>
  </si>
  <si>
    <t>Иные бюджетные ассигнования</t>
  </si>
  <si>
    <t>Резервные средства</t>
  </si>
  <si>
    <t>.01</t>
  </si>
  <si>
    <t>.0920301</t>
  </si>
  <si>
    <t>Обеспечение проведения выборов и референдумов</t>
  </si>
  <si>
    <t>07</t>
  </si>
  <si>
    <t>0200002</t>
  </si>
  <si>
    <t>Проведение выборов в представительные органы муниципального образования</t>
  </si>
  <si>
    <t>500</t>
  </si>
  <si>
    <t>0</t>
  </si>
  <si>
    <t>Мобилизационная и вневойсковая подготовка</t>
  </si>
  <si>
    <t>03</t>
  </si>
  <si>
    <t>Осуществление первичного воинского учета</t>
  </si>
  <si>
    <t>0015118</t>
  </si>
  <si>
    <t>120</t>
  </si>
  <si>
    <t>121</t>
  </si>
  <si>
    <t>240</t>
  </si>
  <si>
    <t>244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</si>
  <si>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</si>
  <si>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действий, гражданская оборона</t>
  </si>
  <si>
    <t>.09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</si>
  <si>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</si>
  <si>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09</t>
  </si>
  <si>
    <t>218 01 00</t>
  </si>
  <si>
    <t>Целевые программы муниципальных образований</t>
  </si>
  <si>
    <t>Целевая муниципальная программа по профилактике терроризма и экстремизма 2011-2013гг.</t>
  </si>
  <si>
    <t>Национальная экономика</t>
  </si>
  <si>
    <t>12</t>
  </si>
  <si>
    <t>Другие вопросы в области национальной экономики</t>
  </si>
  <si>
    <t>Мероприятия в области строительства,архитектуры,градостроительства</t>
  </si>
  <si>
    <t>338 00 00</t>
  </si>
  <si>
    <t>Мероприятия по землеустройству и землепользованию</t>
  </si>
  <si>
    <t>340 03 00</t>
  </si>
  <si>
    <t xml:space="preserve">Жилищно-коммунальное хозяйство                               </t>
  </si>
  <si>
    <t>05</t>
  </si>
  <si>
    <t>Жилищное хозяйство</t>
  </si>
  <si>
    <t>Содействие развитию жилищного строительства</t>
  </si>
  <si>
    <t>Субсидии юридическим лицам на финансовое обеспечение мероприятий по капитальному ремонту многоквартирных домов</t>
  </si>
  <si>
    <t>810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</si>
  <si>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</si>
  <si>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</si>
  <si>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</si>
  <si>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</si>
  <si>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</si>
  <si>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Программа комплексного развития системы коммунальной инфраструкткры 2010-2020 гг.</t>
  </si>
  <si>
    <t>Программа " Модернизация объектов  коммунальной инфраструкткры 2012-2015 гг."</t>
  </si>
  <si>
    <t>Благоустройство</t>
  </si>
  <si>
    <t>600 00 00</t>
  </si>
  <si>
    <t>Освещение</t>
  </si>
  <si>
    <t>600 01 00</t>
  </si>
  <si>
    <t>прочие закупки товаров,работ и услуг для нужд органов местного самоуправления</t>
  </si>
  <si>
    <t>600 02 00</t>
  </si>
  <si>
    <t>Строительство модернизации ремонта содержании автомобильных дорог общего пользования,в том числе дорог в поселениях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</si>
  <si>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</si>
  <si>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</si>
  <si>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</si>
  <si>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</si>
  <si>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</t>
  </si>
  <si>
    <t>600 05 00</t>
  </si>
  <si>
    <t>Целевая долгосрочная программа "Строительство и ремонт объектов для захоронения и утилизации биоотходов на территории Забайкальского края 2013 -2017 гг."</t>
  </si>
  <si>
    <t>Программа "Благоустройство придомовых территорий в 2012 -2014 гг."</t>
  </si>
  <si>
    <t xml:space="preserve">Молодежная политика и оздоровление детей 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</si>
  <si>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</si>
  <si>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</si>
  <si>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</si>
  <si>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</si>
  <si>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Культура, кинематография, средства массовой информации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</si>
  <si>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</si>
  <si>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</si>
  <si>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</si>
  <si>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</si>
  <si>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</si>
  <si>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Пособия и компенсации гражданам и иные социальные выплаты</t>
  </si>
  <si>
    <t>Социальная помощь</t>
  </si>
  <si>
    <t>505 00 00</t>
  </si>
  <si>
    <t>Пособия по социальной помощи населению</t>
  </si>
  <si>
    <t>505 33 00</t>
  </si>
  <si>
    <t>Физической культура и  спорт</t>
  </si>
  <si>
    <t>Массовый спорт</t>
  </si>
  <si>
    <t>Физико-оздоровительная работа и спортивные мероприятия</t>
  </si>
  <si>
    <t>Мероприятия в области здравоохранения , спорта и физической культуры, туризма</t>
  </si>
  <si>
    <t>.10</t>
  </si>
  <si>
    <t>.03</t>
  </si>
  <si>
    <t>.005</t>
  </si>
  <si>
    <t>505 36 02</t>
  </si>
  <si>
    <t>068</t>
  </si>
  <si>
    <t>Мероприятия в области социальной политики</t>
  </si>
  <si>
    <t>7950000</t>
  </si>
  <si>
    <t xml:space="preserve">Межбюджетные трансферты.Дотации бюджетам субъектов РФ и муниципальных образований </t>
  </si>
  <si>
    <t>Иные межбюджетные трансферты</t>
  </si>
  <si>
    <t>.04</t>
  </si>
  <si>
    <t>Межбюджетные трансферты</t>
  </si>
  <si>
    <t xml:space="preserve">521 00 00 </t>
  </si>
  <si>
    <t>Межбюджетные трансферты из бюджетов поселений</t>
  </si>
  <si>
    <t>521 06 00</t>
  </si>
  <si>
    <t>.017</t>
  </si>
  <si>
    <t>Обслуживание государственного и муниципального долга</t>
  </si>
  <si>
    <t>Процентные платежи по бюджетным кредитам</t>
  </si>
  <si>
    <t>Итого расходов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</si>
</sst>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#,##0.0_ ;\-#,##0.0\ "/>
  </numFmts>
  <fonts count="20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6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i/>
      <u/>
      <sz val="11"/>
      <name val="Arial Cyr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0" fontId="2" fillId="0" borderId="0" xfId="1" applyFont="1" applyBorder="1"/>
    <xf numFmtId="0" fontId="3" fillId="0" borderId="0" xfId="1" applyFont="1" applyBorder="1" applyAlignment="1">
      <alignment horizontal="right" wrapText="1"/>
    </xf>
    <xf numFmtId="0" fontId="1" fillId="0" borderId="0" xfId="1"/>
    <xf numFmtId="0" fontId="4" fillId="0" borderId="0" xfId="1" applyFont="1" applyBorder="1" applyAlignment="1">
      <alignment horizontal="center" wrapText="1"/>
    </xf>
    <xf numFmtId="0" fontId="3" fillId="0" borderId="0" xfId="1" applyFont="1" applyBorder="1"/>
    <xf numFmtId="0" fontId="3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1" xfId="1" applyFont="1" applyBorder="1" applyAlignment="1">
      <alignment vertical="justify"/>
    </xf>
    <xf numFmtId="0" fontId="3" fillId="0" borderId="2" xfId="1" applyFont="1" applyBorder="1" applyAlignment="1">
      <alignment vertical="justify"/>
    </xf>
    <xf numFmtId="0" fontId="4" fillId="0" borderId="3" xfId="1" applyFont="1" applyFill="1" applyBorder="1" applyAlignment="1">
      <alignment vertical="center" wrapText="1"/>
    </xf>
    <xf numFmtId="0" fontId="5" fillId="0" borderId="4" xfId="1" applyFont="1" applyBorder="1" applyAlignment="1">
      <alignment vertical="distributed"/>
    </xf>
    <xf numFmtId="0" fontId="3" fillId="0" borderId="5" xfId="1" applyFont="1" applyBorder="1" applyAlignment="1">
      <alignment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3" fillId="0" borderId="4" xfId="1" applyFont="1" applyBorder="1" applyAlignment="1">
      <alignment wrapText="1"/>
    </xf>
    <xf numFmtId="0" fontId="3" fillId="0" borderId="4" xfId="1" applyFont="1" applyBorder="1" applyAlignment="1">
      <alignment horizontal="center"/>
    </xf>
    <xf numFmtId="0" fontId="4" fillId="0" borderId="4" xfId="1" applyFont="1" applyFill="1" applyBorder="1" applyAlignment="1">
      <alignment horizontal="center" vertical="justify"/>
    </xf>
    <xf numFmtId="0" fontId="5" fillId="0" borderId="4" xfId="1" applyFont="1" applyFill="1" applyBorder="1" applyAlignment="1">
      <alignment horizontal="center" vertical="distributed"/>
    </xf>
    <xf numFmtId="0" fontId="3" fillId="0" borderId="4" xfId="1" applyFont="1" applyBorder="1" applyAlignment="1">
      <alignment horizontal="center" wrapText="1"/>
    </xf>
    <xf numFmtId="0" fontId="5" fillId="0" borderId="4" xfId="1" applyFont="1" applyBorder="1" applyAlignment="1">
      <alignment horizontal="center"/>
    </xf>
    <xf numFmtId="0" fontId="5" fillId="0" borderId="4" xfId="1" applyFont="1" applyFill="1" applyBorder="1" applyAlignment="1">
      <alignment horizontal="justify" vertical="justify"/>
    </xf>
    <xf numFmtId="0" fontId="5" fillId="0" borderId="4" xfId="1" applyFont="1" applyBorder="1" applyAlignment="1">
      <alignment horizontal="center" wrapText="1"/>
    </xf>
    <xf numFmtId="0" fontId="5" fillId="0" borderId="4" xfId="1" applyFont="1" applyBorder="1" applyAlignment="1">
      <alignment horizontal="center" vertical="center"/>
    </xf>
    <xf numFmtId="0" fontId="6" fillId="0" borderId="4" xfId="1" applyFont="1" applyFill="1" applyBorder="1" applyAlignment="1">
      <alignment horizontal="justify" vertical="justify"/>
    </xf>
    <xf numFmtId="0" fontId="5" fillId="0" borderId="4" xfId="1" applyFont="1" applyBorder="1"/>
    <xf numFmtId="0" fontId="5" fillId="0" borderId="4" xfId="1" applyFont="1" applyBorder="1" applyAlignment="1">
      <alignment vertical="center"/>
    </xf>
    <xf numFmtId="0" fontId="3" fillId="0" borderId="4" xfId="1" applyFont="1" applyBorder="1" applyAlignment="1">
      <alignment horizontal="justify" vertical="justify"/>
    </xf>
    <xf numFmtId="0" fontId="3" fillId="0" borderId="4" xfId="1" applyFont="1" applyBorder="1" applyAlignment="1">
      <alignment horizontal="left" vertical="justify"/>
    </xf>
    <xf numFmtId="0" fontId="3" fillId="0" borderId="4" xfId="1" applyFont="1" applyBorder="1" applyAlignment="1">
      <alignment vertical="center"/>
    </xf>
    <xf numFmtId="0" fontId="3" fillId="0" borderId="4" xfId="1" applyFont="1" applyBorder="1"/>
    <xf numFmtId="0" fontId="6" fillId="0" borderId="4" xfId="1" applyFont="1" applyBorder="1" applyAlignment="1">
      <alignment horizontal="center" vertical="justify"/>
    </xf>
    <xf numFmtId="0" fontId="3" fillId="0" borderId="4" xfId="1" applyFont="1" applyBorder="1" applyAlignment="1">
      <alignment horizontal="center" vertical="justify"/>
    </xf>
    <xf numFmtId="0" fontId="7" fillId="0" borderId="0" xfId="1" applyFont="1"/>
    <xf numFmtId="0" fontId="8" fillId="0" borderId="0" xfId="1" applyFont="1" applyAlignment="1">
      <alignment horizontal="center"/>
    </xf>
    <xf numFmtId="0" fontId="9" fillId="0" borderId="0" xfId="1" applyFont="1" applyFill="1" applyAlignment="1">
      <alignment horizontal="center"/>
    </xf>
    <xf numFmtId="0" fontId="7" fillId="0" borderId="0" xfId="1" applyFont="1" applyBorder="1"/>
    <xf numFmtId="0" fontId="8" fillId="0" borderId="0" xfId="1" applyFont="1" applyBorder="1" applyAlignment="1">
      <alignment horizontal="right" wrapText="1"/>
    </xf>
    <xf numFmtId="0" fontId="7" fillId="0" borderId="0" xfId="1" applyFont="1" applyBorder="1" applyAlignment="1">
      <alignment horizontal="center" wrapText="1"/>
    </xf>
    <xf numFmtId="0" fontId="8" fillId="0" borderId="0" xfId="1" applyFont="1" applyBorder="1"/>
    <xf numFmtId="0" fontId="9" fillId="0" borderId="0" xfId="1" applyFont="1" applyFill="1" applyBorder="1" applyAlignment="1">
      <alignment horizontal="center"/>
    </xf>
    <xf numFmtId="0" fontId="9" fillId="0" borderId="4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wrapText="1"/>
    </xf>
    <xf numFmtId="0" fontId="10" fillId="0" borderId="0" xfId="1" applyFont="1" applyAlignment="1"/>
    <xf numFmtId="0" fontId="9" fillId="0" borderId="4" xfId="1" applyFont="1" applyBorder="1" applyAlignment="1">
      <alignment wrapText="1"/>
    </xf>
    <xf numFmtId="0" fontId="9" fillId="0" borderId="4" xfId="1" applyFont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2" fillId="0" borderId="0" xfId="1" applyFont="1"/>
    <xf numFmtId="0" fontId="8" fillId="0" borderId="4" xfId="1" applyFont="1" applyBorder="1" applyAlignment="1">
      <alignment wrapText="1"/>
    </xf>
    <xf numFmtId="0" fontId="8" fillId="0" borderId="4" xfId="1" applyFont="1" applyBorder="1" applyAlignment="1">
      <alignment horizontal="center" vertical="center"/>
    </xf>
    <xf numFmtId="0" fontId="8" fillId="0" borderId="4" xfId="1" applyFont="1" applyBorder="1" applyAlignment="1">
      <alignment vertical="center" wrapText="1"/>
    </xf>
    <xf numFmtId="0" fontId="11" fillId="0" borderId="4" xfId="1" applyFont="1" applyBorder="1"/>
    <xf numFmtId="0" fontId="10" fillId="0" borderId="0" xfId="1" applyFont="1"/>
    <xf numFmtId="0" fontId="9" fillId="0" borderId="4" xfId="1" applyFont="1" applyBorder="1" applyAlignment="1">
      <alignment horizontal="left" vertical="center" wrapText="1"/>
    </xf>
    <xf numFmtId="0" fontId="12" fillId="0" borderId="4" xfId="1" applyFont="1" applyBorder="1"/>
    <xf numFmtId="0" fontId="8" fillId="0" borderId="0" xfId="1" applyFont="1"/>
    <xf numFmtId="0" fontId="1" fillId="0" borderId="0" xfId="1" applyBorder="1" applyAlignment="1">
      <alignment horizontal="center" vertical="center" wrapText="1"/>
    </xf>
    <xf numFmtId="0" fontId="13" fillId="0" borderId="0" xfId="1" applyFont="1" applyAlignment="1">
      <alignment horizontal="justify" vertical="justify"/>
    </xf>
    <xf numFmtId="0" fontId="1" fillId="0" borderId="0" xfId="1" applyAlignment="1">
      <alignment vertical="center" wrapText="1"/>
    </xf>
    <xf numFmtId="0" fontId="1" fillId="0" borderId="4" xfId="1" applyBorder="1" applyAlignment="1">
      <alignment horizontal="center" vertical="center" wrapText="1"/>
    </xf>
    <xf numFmtId="0" fontId="13" fillId="0" borderId="4" xfId="1" applyFont="1" applyBorder="1" applyAlignment="1">
      <alignment vertical="top" wrapText="1"/>
    </xf>
    <xf numFmtId="0" fontId="1" fillId="0" borderId="4" xfId="1" applyBorder="1" applyAlignment="1">
      <alignment vertical="center" wrapText="1"/>
    </xf>
    <xf numFmtId="0" fontId="1" fillId="0" borderId="4" xfId="1" applyBorder="1" applyAlignment="1">
      <alignment horizontal="center" vertical="top" wrapText="1"/>
    </xf>
    <xf numFmtId="0" fontId="13" fillId="0" borderId="4" xfId="1" applyFont="1" applyBorder="1" applyAlignment="1">
      <alignment horizontal="center" vertical="center" wrapText="1"/>
    </xf>
    <xf numFmtId="164" fontId="13" fillId="0" borderId="4" xfId="1" applyNumberFormat="1" applyFont="1" applyBorder="1" applyAlignment="1">
      <alignment vertical="center" wrapText="1"/>
    </xf>
    <xf numFmtId="0" fontId="1" fillId="0" borderId="4" xfId="1" applyBorder="1" applyAlignment="1">
      <alignment vertical="top" wrapText="1"/>
    </xf>
    <xf numFmtId="164" fontId="1" fillId="0" borderId="4" xfId="1" applyNumberFormat="1" applyBorder="1" applyAlignment="1">
      <alignment vertical="center" wrapText="1"/>
    </xf>
    <xf numFmtId="0" fontId="1" fillId="0" borderId="4" xfId="1" applyNumberFormat="1" applyBorder="1" applyAlignment="1">
      <alignment vertical="top" wrapText="1"/>
    </xf>
    <xf numFmtId="0" fontId="15" fillId="0" borderId="0" xfId="1" applyFont="1" applyAlignment="1">
      <alignment wrapText="1"/>
    </xf>
    <xf numFmtId="0" fontId="13" fillId="0" borderId="4" xfId="1" applyNumberFormat="1" applyFont="1" applyBorder="1" applyAlignment="1">
      <alignment vertical="top" wrapText="1"/>
    </xf>
    <xf numFmtId="164" fontId="16" fillId="0" borderId="4" xfId="1" applyNumberFormat="1" applyFont="1" applyBorder="1" applyAlignment="1">
      <alignment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4" xfId="1" applyFill="1" applyBorder="1" applyAlignment="1">
      <alignment vertical="top" wrapText="1"/>
    </xf>
    <xf numFmtId="164" fontId="16" fillId="2" borderId="4" xfId="1" applyNumberFormat="1" applyFont="1" applyFill="1" applyBorder="1" applyAlignment="1">
      <alignment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164" fontId="1" fillId="0" borderId="4" xfId="1" applyNumberFormat="1" applyFill="1" applyBorder="1" applyAlignment="1">
      <alignment vertical="center" wrapText="1"/>
    </xf>
    <xf numFmtId="164" fontId="13" fillId="0" borderId="4" xfId="1" applyNumberFormat="1" applyFont="1" applyFill="1" applyBorder="1" applyAlignment="1">
      <alignment vertical="center" wrapText="1"/>
    </xf>
    <xf numFmtId="0" fontId="15" fillId="0" borderId="4" xfId="1" applyFont="1" applyBorder="1" applyAlignment="1">
      <alignment wrapText="1"/>
    </xf>
    <xf numFmtId="0" fontId="15" fillId="0" borderId="0" xfId="1" applyFont="1" applyAlignment="1">
      <alignment horizontal="justify" vertical="top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vertical="top" wrapText="1"/>
    </xf>
    <xf numFmtId="0" fontId="1" fillId="0" borderId="0" xfId="1" applyFill="1" applyAlignment="1">
      <alignment horizontal="left"/>
    </xf>
    <xf numFmtId="0" fontId="16" fillId="0" borderId="0" xfId="1" applyFont="1" applyFill="1" applyAlignment="1">
      <alignment horizontal="center" wrapText="1"/>
    </xf>
    <xf numFmtId="0" fontId="1" fillId="0" borderId="0" xfId="1" applyAlignment="1">
      <alignment horizontal="center"/>
    </xf>
    <xf numFmtId="0" fontId="16" fillId="0" borderId="0" xfId="1" applyFont="1" applyFill="1" applyAlignment="1">
      <alignment horizontal="center"/>
    </xf>
    <xf numFmtId="0" fontId="1" fillId="0" borderId="6" xfId="1" applyBorder="1" applyAlignment="1">
      <alignment horizontal="center" vertical="justify"/>
    </xf>
    <xf numFmtId="0" fontId="1" fillId="0" borderId="7" xfId="1" applyBorder="1" applyAlignment="1">
      <alignment horizontal="center" vertical="justify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 vertical="justify"/>
    </xf>
    <xf numFmtId="0" fontId="1" fillId="0" borderId="0" xfId="1" applyBorder="1" applyAlignment="1">
      <alignment horizontal="center" vertical="justify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 vertical="justify"/>
    </xf>
    <xf numFmtId="0" fontId="1" fillId="0" borderId="12" xfId="1" applyBorder="1" applyAlignment="1">
      <alignment horizontal="center" vertical="justify"/>
    </xf>
    <xf numFmtId="0" fontId="1" fillId="0" borderId="13" xfId="1" applyBorder="1" applyAlignment="1">
      <alignment horizontal="center"/>
    </xf>
    <xf numFmtId="0" fontId="1" fillId="0" borderId="14" xfId="1" applyFill="1" applyBorder="1" applyAlignment="1">
      <alignment vertical="center"/>
    </xf>
    <xf numFmtId="0" fontId="1" fillId="0" borderId="14" xfId="1" applyBorder="1" applyAlignment="1">
      <alignment vertical="center"/>
    </xf>
    <xf numFmtId="0" fontId="1" fillId="0" borderId="14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4" xfId="1" applyBorder="1" applyAlignment="1">
      <alignment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11" xfId="1" applyFont="1" applyBorder="1" applyAlignment="1">
      <alignment vertical="center"/>
    </xf>
    <xf numFmtId="0" fontId="13" fillId="0" borderId="12" xfId="1" applyFont="1" applyBorder="1" applyAlignment="1">
      <alignment vertical="center"/>
    </xf>
    <xf numFmtId="0" fontId="13" fillId="0" borderId="13" xfId="1" applyFont="1" applyBorder="1" applyAlignment="1">
      <alignment vertical="center"/>
    </xf>
    <xf numFmtId="0" fontId="1" fillId="0" borderId="4" xfId="1" applyFill="1" applyBorder="1" applyAlignment="1">
      <alignment horizontal="center" vertical="center"/>
    </xf>
    <xf numFmtId="0" fontId="1" fillId="0" borderId="4" xfId="1" applyFill="1" applyBorder="1" applyAlignment="1">
      <alignment vertical="center"/>
    </xf>
    <xf numFmtId="0" fontId="1" fillId="0" borderId="0" xfId="1" applyFill="1" applyAlignment="1">
      <alignment horizontal="center" vertical="center" wrapText="1"/>
    </xf>
    <xf numFmtId="0" fontId="18" fillId="0" borderId="4" xfId="1" applyFont="1" applyFill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3" fillId="0" borderId="4" xfId="1" applyFont="1" applyFill="1" applyBorder="1" applyAlignment="1">
      <alignment horizontal="left" vertical="center" wrapText="1"/>
    </xf>
    <xf numFmtId="0" fontId="16" fillId="0" borderId="4" xfId="1" applyFont="1" applyFill="1" applyBorder="1" applyAlignment="1">
      <alignment horizontal="center" vertical="center"/>
    </xf>
    <xf numFmtId="49" fontId="13" fillId="0" borderId="4" xfId="1" applyNumberFormat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164" fontId="13" fillId="3" borderId="4" xfId="1" applyNumberFormat="1" applyFont="1" applyFill="1" applyBorder="1" applyAlignment="1">
      <alignment horizontal="right" vertical="center"/>
    </xf>
    <xf numFmtId="0" fontId="13" fillId="2" borderId="4" xfId="1" applyNumberFormat="1" applyFont="1" applyFill="1" applyBorder="1" applyAlignment="1">
      <alignment horizontal="right" vertical="center"/>
    </xf>
    <xf numFmtId="0" fontId="13" fillId="2" borderId="4" xfId="1" applyFont="1" applyFill="1" applyBorder="1" applyAlignment="1">
      <alignment vertical="center"/>
    </xf>
    <xf numFmtId="0" fontId="13" fillId="0" borderId="0" xfId="1" applyFont="1" applyAlignment="1">
      <alignment vertical="center"/>
    </xf>
    <xf numFmtId="164" fontId="13" fillId="0" borderId="4" xfId="1" applyNumberFormat="1" applyFont="1" applyFill="1" applyBorder="1" applyAlignment="1">
      <alignment horizontal="right" vertical="center"/>
    </xf>
    <xf numFmtId="0" fontId="13" fillId="0" borderId="4" xfId="1" applyFont="1" applyBorder="1" applyAlignment="1">
      <alignment vertical="center"/>
    </xf>
    <xf numFmtId="0" fontId="1" fillId="0" borderId="4" xfId="1" applyFill="1" applyBorder="1" applyAlignment="1">
      <alignment horizontal="left" vertical="center" wrapText="1"/>
    </xf>
    <xf numFmtId="49" fontId="1" fillId="0" borderId="4" xfId="1" applyNumberFormat="1" applyFill="1" applyBorder="1" applyAlignment="1">
      <alignment horizontal="center" vertical="center"/>
    </xf>
    <xf numFmtId="49" fontId="16" fillId="0" borderId="4" xfId="1" applyNumberFormat="1" applyFont="1" applyFill="1" applyBorder="1" applyAlignment="1">
      <alignment horizontal="center" vertical="center"/>
    </xf>
    <xf numFmtId="164" fontId="1" fillId="0" borderId="4" xfId="1" applyNumberFormat="1" applyFill="1" applyBorder="1" applyAlignment="1">
      <alignment horizontal="right" vertical="center"/>
    </xf>
    <xf numFmtId="0" fontId="16" fillId="0" borderId="4" xfId="1" applyFont="1" applyFill="1" applyBorder="1" applyAlignment="1">
      <alignment horizontal="left" vertical="center" wrapText="1"/>
    </xf>
    <xf numFmtId="0" fontId="16" fillId="0" borderId="0" xfId="1" applyFont="1" applyAlignment="1">
      <alignment vertical="center"/>
    </xf>
    <xf numFmtId="164" fontId="19" fillId="3" borderId="4" xfId="1" applyNumberFormat="1" applyFont="1" applyFill="1" applyBorder="1" applyAlignment="1">
      <alignment horizontal="right" vertical="center"/>
    </xf>
    <xf numFmtId="164" fontId="13" fillId="4" borderId="4" xfId="1" applyNumberFormat="1" applyFont="1" applyFill="1" applyBorder="1" applyAlignment="1">
      <alignment horizontal="right" vertical="center"/>
    </xf>
    <xf numFmtId="49" fontId="13" fillId="0" borderId="4" xfId="1" applyNumberFormat="1" applyFont="1" applyBorder="1" applyAlignment="1">
      <alignment horizontal="right" vertical="center"/>
    </xf>
    <xf numFmtId="49" fontId="1" fillId="0" borderId="4" xfId="1" applyNumberFormat="1" applyBorder="1" applyAlignment="1">
      <alignment vertical="center"/>
    </xf>
    <xf numFmtId="164" fontId="16" fillId="0" borderId="4" xfId="1" applyNumberFormat="1" applyFont="1" applyFill="1" applyBorder="1" applyAlignment="1">
      <alignment horizontal="right" vertical="center"/>
    </xf>
    <xf numFmtId="49" fontId="16" fillId="0" borderId="4" xfId="1" applyNumberFormat="1" applyFont="1" applyBorder="1" applyAlignment="1">
      <alignment horizontal="right" vertical="center"/>
    </xf>
    <xf numFmtId="49" fontId="1" fillId="2" borderId="4" xfId="1" applyNumberFormat="1" applyFill="1" applyBorder="1" applyAlignment="1">
      <alignment horizontal="right" vertical="center"/>
    </xf>
    <xf numFmtId="49" fontId="1" fillId="2" borderId="4" xfId="1" applyNumberFormat="1" applyFill="1" applyBorder="1" applyAlignment="1">
      <alignment vertical="center"/>
    </xf>
    <xf numFmtId="49" fontId="1" fillId="0" borderId="4" xfId="1" applyNumberFormat="1" applyBorder="1" applyAlignment="1">
      <alignment horizontal="right" vertical="center"/>
    </xf>
    <xf numFmtId="0" fontId="1" fillId="2" borderId="4" xfId="1" applyFill="1" applyBorder="1" applyAlignment="1">
      <alignment vertical="center"/>
    </xf>
    <xf numFmtId="165" fontId="1" fillId="0" borderId="4" xfId="1" applyNumberFormat="1" applyFill="1" applyBorder="1" applyAlignment="1">
      <alignment horizontal="center" vertical="center"/>
    </xf>
    <xf numFmtId="0" fontId="16" fillId="0" borderId="4" xfId="1" applyFont="1" applyBorder="1" applyAlignment="1">
      <alignment vertical="center"/>
    </xf>
    <xf numFmtId="0" fontId="13" fillId="0" borderId="4" xfId="1" applyFont="1" applyFill="1" applyBorder="1" applyAlignment="1">
      <alignment horizontal="justify" vertical="center"/>
    </xf>
    <xf numFmtId="164" fontId="13" fillId="0" borderId="4" xfId="1" applyNumberFormat="1" applyFont="1" applyFill="1" applyBorder="1" applyAlignment="1" applyProtection="1">
      <alignment horizontal="right" vertical="center"/>
      <protection locked="0"/>
    </xf>
    <xf numFmtId="166" fontId="13" fillId="0" borderId="4" xfId="1" applyNumberFormat="1" applyFont="1" applyBorder="1" applyAlignment="1" applyProtection="1">
      <alignment vertical="center"/>
      <protection locked="0"/>
    </xf>
    <xf numFmtId="166" fontId="1" fillId="0" borderId="0" xfId="1" applyNumberFormat="1" applyAlignment="1">
      <alignment vertical="center"/>
    </xf>
    <xf numFmtId="0" fontId="1" fillId="0" borderId="0" xfId="1" applyFill="1" applyAlignment="1">
      <alignment horizontal="left" wrapText="1"/>
    </xf>
    <xf numFmtId="0" fontId="1" fillId="0" borderId="0" xfId="1" applyFill="1"/>
    <xf numFmtId="0" fontId="1" fillId="0" borderId="0" xfId="1" applyFill="1" applyAlignment="1">
      <alignment horizontal="center"/>
    </xf>
    <xf numFmtId="166" fontId="1" fillId="0" borderId="0" xfId="1" applyNumberFormat="1" applyFill="1"/>
    <xf numFmtId="166" fontId="1" fillId="0" borderId="0" xfId="1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ackage" Target="../embeddings/_________Microsoft_Office_Word1.docx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ackage" Target="../embeddings/_________Microsoft_Office_Word2.docx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legacyDrawing r:id="rId1"/>
  <oleObjects>
    <oleObject progId="Word.Document.12" shapeId="102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topLeftCell="A22" workbookViewId="0">
      <selection activeCell="A2" sqref="A2:C2"/>
    </sheetView>
  </sheetViews>
  <sheetFormatPr defaultRowHeight="12.75"/>
  <cols>
    <col min="1" max="1" width="3.7109375" style="3" customWidth="1"/>
    <col min="2" max="2" width="17.28515625" style="3" customWidth="1"/>
    <col min="3" max="3" width="65.85546875" style="3" customWidth="1"/>
    <col min="4" max="256" width="9.140625" style="3"/>
    <col min="257" max="257" width="3.7109375" style="3" customWidth="1"/>
    <col min="258" max="258" width="17.28515625" style="3" customWidth="1"/>
    <col min="259" max="259" width="65.85546875" style="3" customWidth="1"/>
    <col min="260" max="512" width="9.140625" style="3"/>
    <col min="513" max="513" width="3.7109375" style="3" customWidth="1"/>
    <col min="514" max="514" width="17.28515625" style="3" customWidth="1"/>
    <col min="515" max="515" width="65.85546875" style="3" customWidth="1"/>
    <col min="516" max="768" width="9.140625" style="3"/>
    <col min="769" max="769" width="3.7109375" style="3" customWidth="1"/>
    <col min="770" max="770" width="17.28515625" style="3" customWidth="1"/>
    <col min="771" max="771" width="65.85546875" style="3" customWidth="1"/>
    <col min="772" max="1024" width="9.140625" style="3"/>
    <col min="1025" max="1025" width="3.7109375" style="3" customWidth="1"/>
    <col min="1026" max="1026" width="17.28515625" style="3" customWidth="1"/>
    <col min="1027" max="1027" width="65.85546875" style="3" customWidth="1"/>
    <col min="1028" max="1280" width="9.140625" style="3"/>
    <col min="1281" max="1281" width="3.7109375" style="3" customWidth="1"/>
    <col min="1282" max="1282" width="17.28515625" style="3" customWidth="1"/>
    <col min="1283" max="1283" width="65.85546875" style="3" customWidth="1"/>
    <col min="1284" max="1536" width="9.140625" style="3"/>
    <col min="1537" max="1537" width="3.7109375" style="3" customWidth="1"/>
    <col min="1538" max="1538" width="17.28515625" style="3" customWidth="1"/>
    <col min="1539" max="1539" width="65.85546875" style="3" customWidth="1"/>
    <col min="1540" max="1792" width="9.140625" style="3"/>
    <col min="1793" max="1793" width="3.7109375" style="3" customWidth="1"/>
    <col min="1794" max="1794" width="17.28515625" style="3" customWidth="1"/>
    <col min="1795" max="1795" width="65.85546875" style="3" customWidth="1"/>
    <col min="1796" max="2048" width="9.140625" style="3"/>
    <col min="2049" max="2049" width="3.7109375" style="3" customWidth="1"/>
    <col min="2050" max="2050" width="17.28515625" style="3" customWidth="1"/>
    <col min="2051" max="2051" width="65.85546875" style="3" customWidth="1"/>
    <col min="2052" max="2304" width="9.140625" style="3"/>
    <col min="2305" max="2305" width="3.7109375" style="3" customWidth="1"/>
    <col min="2306" max="2306" width="17.28515625" style="3" customWidth="1"/>
    <col min="2307" max="2307" width="65.85546875" style="3" customWidth="1"/>
    <col min="2308" max="2560" width="9.140625" style="3"/>
    <col min="2561" max="2561" width="3.7109375" style="3" customWidth="1"/>
    <col min="2562" max="2562" width="17.28515625" style="3" customWidth="1"/>
    <col min="2563" max="2563" width="65.85546875" style="3" customWidth="1"/>
    <col min="2564" max="2816" width="9.140625" style="3"/>
    <col min="2817" max="2817" width="3.7109375" style="3" customWidth="1"/>
    <col min="2818" max="2818" width="17.28515625" style="3" customWidth="1"/>
    <col min="2819" max="2819" width="65.85546875" style="3" customWidth="1"/>
    <col min="2820" max="3072" width="9.140625" style="3"/>
    <col min="3073" max="3073" width="3.7109375" style="3" customWidth="1"/>
    <col min="3074" max="3074" width="17.28515625" style="3" customWidth="1"/>
    <col min="3075" max="3075" width="65.85546875" style="3" customWidth="1"/>
    <col min="3076" max="3328" width="9.140625" style="3"/>
    <col min="3329" max="3329" width="3.7109375" style="3" customWidth="1"/>
    <col min="3330" max="3330" width="17.28515625" style="3" customWidth="1"/>
    <col min="3331" max="3331" width="65.85546875" style="3" customWidth="1"/>
    <col min="3332" max="3584" width="9.140625" style="3"/>
    <col min="3585" max="3585" width="3.7109375" style="3" customWidth="1"/>
    <col min="3586" max="3586" width="17.28515625" style="3" customWidth="1"/>
    <col min="3587" max="3587" width="65.85546875" style="3" customWidth="1"/>
    <col min="3588" max="3840" width="9.140625" style="3"/>
    <col min="3841" max="3841" width="3.7109375" style="3" customWidth="1"/>
    <col min="3842" max="3842" width="17.28515625" style="3" customWidth="1"/>
    <col min="3843" max="3843" width="65.85546875" style="3" customWidth="1"/>
    <col min="3844" max="4096" width="9.140625" style="3"/>
    <col min="4097" max="4097" width="3.7109375" style="3" customWidth="1"/>
    <col min="4098" max="4098" width="17.28515625" style="3" customWidth="1"/>
    <col min="4099" max="4099" width="65.85546875" style="3" customWidth="1"/>
    <col min="4100" max="4352" width="9.140625" style="3"/>
    <col min="4353" max="4353" width="3.7109375" style="3" customWidth="1"/>
    <col min="4354" max="4354" width="17.28515625" style="3" customWidth="1"/>
    <col min="4355" max="4355" width="65.85546875" style="3" customWidth="1"/>
    <col min="4356" max="4608" width="9.140625" style="3"/>
    <col min="4609" max="4609" width="3.7109375" style="3" customWidth="1"/>
    <col min="4610" max="4610" width="17.28515625" style="3" customWidth="1"/>
    <col min="4611" max="4611" width="65.85546875" style="3" customWidth="1"/>
    <col min="4612" max="4864" width="9.140625" style="3"/>
    <col min="4865" max="4865" width="3.7109375" style="3" customWidth="1"/>
    <col min="4866" max="4866" width="17.28515625" style="3" customWidth="1"/>
    <col min="4867" max="4867" width="65.85546875" style="3" customWidth="1"/>
    <col min="4868" max="5120" width="9.140625" style="3"/>
    <col min="5121" max="5121" width="3.7109375" style="3" customWidth="1"/>
    <col min="5122" max="5122" width="17.28515625" style="3" customWidth="1"/>
    <col min="5123" max="5123" width="65.85546875" style="3" customWidth="1"/>
    <col min="5124" max="5376" width="9.140625" style="3"/>
    <col min="5377" max="5377" width="3.7109375" style="3" customWidth="1"/>
    <col min="5378" max="5378" width="17.28515625" style="3" customWidth="1"/>
    <col min="5379" max="5379" width="65.85546875" style="3" customWidth="1"/>
    <col min="5380" max="5632" width="9.140625" style="3"/>
    <col min="5633" max="5633" width="3.7109375" style="3" customWidth="1"/>
    <col min="5634" max="5634" width="17.28515625" style="3" customWidth="1"/>
    <col min="5635" max="5635" width="65.85546875" style="3" customWidth="1"/>
    <col min="5636" max="5888" width="9.140625" style="3"/>
    <col min="5889" max="5889" width="3.7109375" style="3" customWidth="1"/>
    <col min="5890" max="5890" width="17.28515625" style="3" customWidth="1"/>
    <col min="5891" max="5891" width="65.85546875" style="3" customWidth="1"/>
    <col min="5892" max="6144" width="9.140625" style="3"/>
    <col min="6145" max="6145" width="3.7109375" style="3" customWidth="1"/>
    <col min="6146" max="6146" width="17.28515625" style="3" customWidth="1"/>
    <col min="6147" max="6147" width="65.85546875" style="3" customWidth="1"/>
    <col min="6148" max="6400" width="9.140625" style="3"/>
    <col min="6401" max="6401" width="3.7109375" style="3" customWidth="1"/>
    <col min="6402" max="6402" width="17.28515625" style="3" customWidth="1"/>
    <col min="6403" max="6403" width="65.85546875" style="3" customWidth="1"/>
    <col min="6404" max="6656" width="9.140625" style="3"/>
    <col min="6657" max="6657" width="3.7109375" style="3" customWidth="1"/>
    <col min="6658" max="6658" width="17.28515625" style="3" customWidth="1"/>
    <col min="6659" max="6659" width="65.85546875" style="3" customWidth="1"/>
    <col min="6660" max="6912" width="9.140625" style="3"/>
    <col min="6913" max="6913" width="3.7109375" style="3" customWidth="1"/>
    <col min="6914" max="6914" width="17.28515625" style="3" customWidth="1"/>
    <col min="6915" max="6915" width="65.85546875" style="3" customWidth="1"/>
    <col min="6916" max="7168" width="9.140625" style="3"/>
    <col min="7169" max="7169" width="3.7109375" style="3" customWidth="1"/>
    <col min="7170" max="7170" width="17.28515625" style="3" customWidth="1"/>
    <col min="7171" max="7171" width="65.85546875" style="3" customWidth="1"/>
    <col min="7172" max="7424" width="9.140625" style="3"/>
    <col min="7425" max="7425" width="3.7109375" style="3" customWidth="1"/>
    <col min="7426" max="7426" width="17.28515625" style="3" customWidth="1"/>
    <col min="7427" max="7427" width="65.85546875" style="3" customWidth="1"/>
    <col min="7428" max="7680" width="9.140625" style="3"/>
    <col min="7681" max="7681" width="3.7109375" style="3" customWidth="1"/>
    <col min="7682" max="7682" width="17.28515625" style="3" customWidth="1"/>
    <col min="7683" max="7683" width="65.85546875" style="3" customWidth="1"/>
    <col min="7684" max="7936" width="9.140625" style="3"/>
    <col min="7937" max="7937" width="3.7109375" style="3" customWidth="1"/>
    <col min="7938" max="7938" width="17.28515625" style="3" customWidth="1"/>
    <col min="7939" max="7939" width="65.85546875" style="3" customWidth="1"/>
    <col min="7940" max="8192" width="9.140625" style="3"/>
    <col min="8193" max="8193" width="3.7109375" style="3" customWidth="1"/>
    <col min="8194" max="8194" width="17.28515625" style="3" customWidth="1"/>
    <col min="8195" max="8195" width="65.85546875" style="3" customWidth="1"/>
    <col min="8196" max="8448" width="9.140625" style="3"/>
    <col min="8449" max="8449" width="3.7109375" style="3" customWidth="1"/>
    <col min="8450" max="8450" width="17.28515625" style="3" customWidth="1"/>
    <col min="8451" max="8451" width="65.85546875" style="3" customWidth="1"/>
    <col min="8452" max="8704" width="9.140625" style="3"/>
    <col min="8705" max="8705" width="3.7109375" style="3" customWidth="1"/>
    <col min="8706" max="8706" width="17.28515625" style="3" customWidth="1"/>
    <col min="8707" max="8707" width="65.85546875" style="3" customWidth="1"/>
    <col min="8708" max="8960" width="9.140625" style="3"/>
    <col min="8961" max="8961" width="3.7109375" style="3" customWidth="1"/>
    <col min="8962" max="8962" width="17.28515625" style="3" customWidth="1"/>
    <col min="8963" max="8963" width="65.85546875" style="3" customWidth="1"/>
    <col min="8964" max="9216" width="9.140625" style="3"/>
    <col min="9217" max="9217" width="3.7109375" style="3" customWidth="1"/>
    <col min="9218" max="9218" width="17.28515625" style="3" customWidth="1"/>
    <col min="9219" max="9219" width="65.85546875" style="3" customWidth="1"/>
    <col min="9220" max="9472" width="9.140625" style="3"/>
    <col min="9473" max="9473" width="3.7109375" style="3" customWidth="1"/>
    <col min="9474" max="9474" width="17.28515625" style="3" customWidth="1"/>
    <col min="9475" max="9475" width="65.85546875" style="3" customWidth="1"/>
    <col min="9476" max="9728" width="9.140625" style="3"/>
    <col min="9729" max="9729" width="3.7109375" style="3" customWidth="1"/>
    <col min="9730" max="9730" width="17.28515625" style="3" customWidth="1"/>
    <col min="9731" max="9731" width="65.85546875" style="3" customWidth="1"/>
    <col min="9732" max="9984" width="9.140625" style="3"/>
    <col min="9985" max="9985" width="3.7109375" style="3" customWidth="1"/>
    <col min="9986" max="9986" width="17.28515625" style="3" customWidth="1"/>
    <col min="9987" max="9987" width="65.85546875" style="3" customWidth="1"/>
    <col min="9988" max="10240" width="9.140625" style="3"/>
    <col min="10241" max="10241" width="3.7109375" style="3" customWidth="1"/>
    <col min="10242" max="10242" width="17.28515625" style="3" customWidth="1"/>
    <col min="10243" max="10243" width="65.85546875" style="3" customWidth="1"/>
    <col min="10244" max="10496" width="9.140625" style="3"/>
    <col min="10497" max="10497" width="3.7109375" style="3" customWidth="1"/>
    <col min="10498" max="10498" width="17.28515625" style="3" customWidth="1"/>
    <col min="10499" max="10499" width="65.85546875" style="3" customWidth="1"/>
    <col min="10500" max="10752" width="9.140625" style="3"/>
    <col min="10753" max="10753" width="3.7109375" style="3" customWidth="1"/>
    <col min="10754" max="10754" width="17.28515625" style="3" customWidth="1"/>
    <col min="10755" max="10755" width="65.85546875" style="3" customWidth="1"/>
    <col min="10756" max="11008" width="9.140625" style="3"/>
    <col min="11009" max="11009" width="3.7109375" style="3" customWidth="1"/>
    <col min="11010" max="11010" width="17.28515625" style="3" customWidth="1"/>
    <col min="11011" max="11011" width="65.85546875" style="3" customWidth="1"/>
    <col min="11012" max="11264" width="9.140625" style="3"/>
    <col min="11265" max="11265" width="3.7109375" style="3" customWidth="1"/>
    <col min="11266" max="11266" width="17.28515625" style="3" customWidth="1"/>
    <col min="11267" max="11267" width="65.85546875" style="3" customWidth="1"/>
    <col min="11268" max="11520" width="9.140625" style="3"/>
    <col min="11521" max="11521" width="3.7109375" style="3" customWidth="1"/>
    <col min="11522" max="11522" width="17.28515625" style="3" customWidth="1"/>
    <col min="11523" max="11523" width="65.85546875" style="3" customWidth="1"/>
    <col min="11524" max="11776" width="9.140625" style="3"/>
    <col min="11777" max="11777" width="3.7109375" style="3" customWidth="1"/>
    <col min="11778" max="11778" width="17.28515625" style="3" customWidth="1"/>
    <col min="11779" max="11779" width="65.85546875" style="3" customWidth="1"/>
    <col min="11780" max="12032" width="9.140625" style="3"/>
    <col min="12033" max="12033" width="3.7109375" style="3" customWidth="1"/>
    <col min="12034" max="12034" width="17.28515625" style="3" customWidth="1"/>
    <col min="12035" max="12035" width="65.85546875" style="3" customWidth="1"/>
    <col min="12036" max="12288" width="9.140625" style="3"/>
    <col min="12289" max="12289" width="3.7109375" style="3" customWidth="1"/>
    <col min="12290" max="12290" width="17.28515625" style="3" customWidth="1"/>
    <col min="12291" max="12291" width="65.85546875" style="3" customWidth="1"/>
    <col min="12292" max="12544" width="9.140625" style="3"/>
    <col min="12545" max="12545" width="3.7109375" style="3" customWidth="1"/>
    <col min="12546" max="12546" width="17.28515625" style="3" customWidth="1"/>
    <col min="12547" max="12547" width="65.85546875" style="3" customWidth="1"/>
    <col min="12548" max="12800" width="9.140625" style="3"/>
    <col min="12801" max="12801" width="3.7109375" style="3" customWidth="1"/>
    <col min="12802" max="12802" width="17.28515625" style="3" customWidth="1"/>
    <col min="12803" max="12803" width="65.85546875" style="3" customWidth="1"/>
    <col min="12804" max="13056" width="9.140625" style="3"/>
    <col min="13057" max="13057" width="3.7109375" style="3" customWidth="1"/>
    <col min="13058" max="13058" width="17.28515625" style="3" customWidth="1"/>
    <col min="13059" max="13059" width="65.85546875" style="3" customWidth="1"/>
    <col min="13060" max="13312" width="9.140625" style="3"/>
    <col min="13313" max="13313" width="3.7109375" style="3" customWidth="1"/>
    <col min="13314" max="13314" width="17.28515625" style="3" customWidth="1"/>
    <col min="13315" max="13315" width="65.85546875" style="3" customWidth="1"/>
    <col min="13316" max="13568" width="9.140625" style="3"/>
    <col min="13569" max="13569" width="3.7109375" style="3" customWidth="1"/>
    <col min="13570" max="13570" width="17.28515625" style="3" customWidth="1"/>
    <col min="13571" max="13571" width="65.85546875" style="3" customWidth="1"/>
    <col min="13572" max="13824" width="9.140625" style="3"/>
    <col min="13825" max="13825" width="3.7109375" style="3" customWidth="1"/>
    <col min="13826" max="13826" width="17.28515625" style="3" customWidth="1"/>
    <col min="13827" max="13827" width="65.85546875" style="3" customWidth="1"/>
    <col min="13828" max="14080" width="9.140625" style="3"/>
    <col min="14081" max="14081" width="3.7109375" style="3" customWidth="1"/>
    <col min="14082" max="14082" width="17.28515625" style="3" customWidth="1"/>
    <col min="14083" max="14083" width="65.85546875" style="3" customWidth="1"/>
    <col min="14084" max="14336" width="9.140625" style="3"/>
    <col min="14337" max="14337" width="3.7109375" style="3" customWidth="1"/>
    <col min="14338" max="14338" width="17.28515625" style="3" customWidth="1"/>
    <col min="14339" max="14339" width="65.85546875" style="3" customWidth="1"/>
    <col min="14340" max="14592" width="9.140625" style="3"/>
    <col min="14593" max="14593" width="3.7109375" style="3" customWidth="1"/>
    <col min="14594" max="14594" width="17.28515625" style="3" customWidth="1"/>
    <col min="14595" max="14595" width="65.85546875" style="3" customWidth="1"/>
    <col min="14596" max="14848" width="9.140625" style="3"/>
    <col min="14849" max="14849" width="3.7109375" style="3" customWidth="1"/>
    <col min="14850" max="14850" width="17.28515625" style="3" customWidth="1"/>
    <col min="14851" max="14851" width="65.85546875" style="3" customWidth="1"/>
    <col min="14852" max="15104" width="9.140625" style="3"/>
    <col min="15105" max="15105" width="3.7109375" style="3" customWidth="1"/>
    <col min="15106" max="15106" width="17.28515625" style="3" customWidth="1"/>
    <col min="15107" max="15107" width="65.85546875" style="3" customWidth="1"/>
    <col min="15108" max="15360" width="9.140625" style="3"/>
    <col min="15361" max="15361" width="3.7109375" style="3" customWidth="1"/>
    <col min="15362" max="15362" width="17.28515625" style="3" customWidth="1"/>
    <col min="15363" max="15363" width="65.85546875" style="3" customWidth="1"/>
    <col min="15364" max="15616" width="9.140625" style="3"/>
    <col min="15617" max="15617" width="3.7109375" style="3" customWidth="1"/>
    <col min="15618" max="15618" width="17.28515625" style="3" customWidth="1"/>
    <col min="15619" max="15619" width="65.85546875" style="3" customWidth="1"/>
    <col min="15620" max="15872" width="9.140625" style="3"/>
    <col min="15873" max="15873" width="3.7109375" style="3" customWidth="1"/>
    <col min="15874" max="15874" width="17.28515625" style="3" customWidth="1"/>
    <col min="15875" max="15875" width="65.85546875" style="3" customWidth="1"/>
    <col min="15876" max="16128" width="9.140625" style="3"/>
    <col min="16129" max="16129" width="3.7109375" style="3" customWidth="1"/>
    <col min="16130" max="16130" width="17.28515625" style="3" customWidth="1"/>
    <col min="16131" max="16131" width="65.85546875" style="3" customWidth="1"/>
    <col min="16132" max="16384" width="9.140625" style="3"/>
  </cols>
  <sheetData>
    <row r="1" spans="1:3" ht="23.25" customHeight="1">
      <c r="A1" s="1"/>
      <c r="B1" s="2" t="s">
        <v>0</v>
      </c>
      <c r="C1" s="2"/>
    </row>
    <row r="2" spans="1:3" ht="22.5" customHeight="1">
      <c r="A2" s="4" t="s">
        <v>1</v>
      </c>
      <c r="B2" s="4"/>
      <c r="C2" s="4"/>
    </row>
    <row r="3" spans="1:3" ht="3" customHeight="1">
      <c r="A3" s="5"/>
      <c r="B3" s="6"/>
      <c r="C3" s="7" t="s">
        <v>2</v>
      </c>
    </row>
    <row r="4" spans="1:3" ht="24" customHeight="1">
      <c r="A4" s="8" t="s">
        <v>3</v>
      </c>
      <c r="B4" s="9"/>
      <c r="C4" s="10" t="s">
        <v>4</v>
      </c>
    </row>
    <row r="5" spans="1:3" ht="66.75" customHeight="1">
      <c r="A5" s="11" t="s">
        <v>5</v>
      </c>
      <c r="B5" s="11" t="s">
        <v>6</v>
      </c>
      <c r="C5" s="12"/>
    </row>
    <row r="6" spans="1:3" ht="9" customHeight="1">
      <c r="A6" s="13">
        <v>1</v>
      </c>
      <c r="B6" s="14">
        <v>2</v>
      </c>
      <c r="C6" s="15">
        <v>3</v>
      </c>
    </row>
    <row r="7" spans="1:3" ht="15" customHeight="1">
      <c r="A7" s="16"/>
      <c r="B7" s="17"/>
      <c r="C7" s="18" t="s">
        <v>7</v>
      </c>
    </row>
    <row r="8" spans="1:3" ht="24" customHeight="1">
      <c r="A8" s="16">
        <v>802</v>
      </c>
      <c r="B8" s="17" t="s">
        <v>8</v>
      </c>
      <c r="C8" s="18" t="s">
        <v>9</v>
      </c>
    </row>
    <row r="9" spans="1:3" ht="45" customHeight="1">
      <c r="A9" s="16">
        <v>802</v>
      </c>
      <c r="B9" s="17" t="s">
        <v>10</v>
      </c>
      <c r="C9" s="19" t="s">
        <v>11</v>
      </c>
    </row>
    <row r="10" spans="1:3" ht="47.25" customHeight="1">
      <c r="A10" s="20">
        <v>802</v>
      </c>
      <c r="B10" s="21" t="s">
        <v>12</v>
      </c>
      <c r="C10" s="19" t="s">
        <v>11</v>
      </c>
    </row>
    <row r="11" spans="1:3" ht="21.75" customHeight="1">
      <c r="A11" s="21">
        <v>802</v>
      </c>
      <c r="B11" s="21" t="s">
        <v>13</v>
      </c>
      <c r="C11" s="22" t="s">
        <v>14</v>
      </c>
    </row>
    <row r="12" spans="1:3">
      <c r="A12" s="23">
        <v>802</v>
      </c>
      <c r="B12" s="21" t="s">
        <v>15</v>
      </c>
      <c r="C12" s="22" t="s">
        <v>16</v>
      </c>
    </row>
    <row r="13" spans="1:3" ht="22.5">
      <c r="A13" s="21">
        <v>802</v>
      </c>
      <c r="B13" s="21" t="s">
        <v>17</v>
      </c>
      <c r="C13" s="22" t="s">
        <v>18</v>
      </c>
    </row>
    <row r="14" spans="1:3">
      <c r="A14" s="21">
        <v>802</v>
      </c>
      <c r="B14" s="21" t="s">
        <v>19</v>
      </c>
      <c r="C14" s="22" t="s">
        <v>20</v>
      </c>
    </row>
    <row r="15" spans="1:3">
      <c r="A15" s="21">
        <v>802</v>
      </c>
      <c r="B15" s="21" t="s">
        <v>21</v>
      </c>
      <c r="C15" s="22" t="s">
        <v>22</v>
      </c>
    </row>
    <row r="16" spans="1:3" ht="22.5">
      <c r="A16" s="21">
        <v>802</v>
      </c>
      <c r="B16" s="21" t="s">
        <v>23</v>
      </c>
      <c r="C16" s="22" t="s">
        <v>24</v>
      </c>
    </row>
    <row r="17" spans="1:3" ht="22.5">
      <c r="A17" s="21">
        <v>802</v>
      </c>
      <c r="B17" s="21" t="s">
        <v>25</v>
      </c>
      <c r="C17" s="22" t="s">
        <v>26</v>
      </c>
    </row>
    <row r="18" spans="1:3">
      <c r="A18" s="21">
        <v>802</v>
      </c>
      <c r="B18" s="21" t="s">
        <v>27</v>
      </c>
      <c r="C18" s="22" t="s">
        <v>28</v>
      </c>
    </row>
    <row r="19" spans="1:3" ht="33.75">
      <c r="A19" s="21">
        <v>802</v>
      </c>
      <c r="B19" s="24" t="s">
        <v>29</v>
      </c>
      <c r="C19" s="22" t="s">
        <v>30</v>
      </c>
    </row>
    <row r="20" spans="1:3" ht="22.5">
      <c r="A20" s="21">
        <v>802</v>
      </c>
      <c r="B20" s="24" t="s">
        <v>31</v>
      </c>
      <c r="C20" s="22" t="s">
        <v>32</v>
      </c>
    </row>
    <row r="21" spans="1:3">
      <c r="A21" s="21">
        <v>802</v>
      </c>
      <c r="B21" s="24" t="s">
        <v>33</v>
      </c>
      <c r="C21" s="22" t="s">
        <v>34</v>
      </c>
    </row>
    <row r="22" spans="1:3" ht="33.75">
      <c r="A22" s="21">
        <v>802</v>
      </c>
      <c r="B22" s="24" t="s">
        <v>35</v>
      </c>
      <c r="C22" s="22" t="s">
        <v>36</v>
      </c>
    </row>
    <row r="23" spans="1:3" ht="23.25" customHeight="1">
      <c r="A23" s="21">
        <v>802</v>
      </c>
      <c r="B23" s="21"/>
      <c r="C23" s="25" t="s">
        <v>37</v>
      </c>
    </row>
    <row r="24" spans="1:3" ht="45.75" customHeight="1">
      <c r="A24" s="26"/>
      <c r="B24" s="27" t="s">
        <v>38</v>
      </c>
      <c r="C24" s="28" t="s">
        <v>39</v>
      </c>
    </row>
    <row r="25" spans="1:3" ht="35.25" customHeight="1">
      <c r="A25" s="21">
        <v>917</v>
      </c>
      <c r="B25" s="27" t="s">
        <v>40</v>
      </c>
      <c r="C25" s="29" t="s">
        <v>41</v>
      </c>
    </row>
    <row r="26" spans="1:3" ht="34.5" customHeight="1">
      <c r="A26" s="21">
        <v>917</v>
      </c>
      <c r="B26" s="27" t="s">
        <v>42</v>
      </c>
      <c r="C26" s="29" t="s">
        <v>43</v>
      </c>
    </row>
    <row r="27" spans="1:3" ht="48" customHeight="1">
      <c r="A27" s="21">
        <v>917</v>
      </c>
      <c r="B27" s="30" t="s">
        <v>44</v>
      </c>
      <c r="C27" s="29" t="s">
        <v>45</v>
      </c>
    </row>
    <row r="28" spans="1:3" ht="47.25" customHeight="1">
      <c r="A28" s="17">
        <v>917</v>
      </c>
      <c r="B28" s="30" t="s">
        <v>46</v>
      </c>
      <c r="C28" s="29" t="s">
        <v>47</v>
      </c>
    </row>
    <row r="29" spans="1:3" ht="22.5" customHeight="1">
      <c r="A29" s="17">
        <v>917</v>
      </c>
      <c r="B29" s="31" t="s">
        <v>48</v>
      </c>
      <c r="C29" s="29" t="s">
        <v>49</v>
      </c>
    </row>
    <row r="30" spans="1:3" ht="34.5" customHeight="1">
      <c r="A30" s="17">
        <v>917</v>
      </c>
      <c r="B30" s="31"/>
      <c r="C30" s="32" t="s">
        <v>50</v>
      </c>
    </row>
    <row r="31" spans="1:3" ht="22.5" customHeight="1">
      <c r="A31" s="31"/>
      <c r="B31" s="31" t="s">
        <v>51</v>
      </c>
      <c r="C31" s="29" t="s">
        <v>52</v>
      </c>
    </row>
    <row r="32" spans="1:3" ht="46.5" customHeight="1">
      <c r="A32" s="17" t="s">
        <v>53</v>
      </c>
      <c r="B32" s="30" t="s">
        <v>54</v>
      </c>
      <c r="C32" s="29" t="s">
        <v>55</v>
      </c>
    </row>
    <row r="33" spans="1:3" ht="23.25" customHeight="1">
      <c r="A33" s="17" t="s">
        <v>53</v>
      </c>
      <c r="B33" s="30" t="s">
        <v>56</v>
      </c>
      <c r="C33" s="29" t="s">
        <v>57</v>
      </c>
    </row>
    <row r="34" spans="1:3" ht="11.25" customHeight="1">
      <c r="A34" s="33" t="s">
        <v>53</v>
      </c>
      <c r="B34" s="31" t="s">
        <v>58</v>
      </c>
      <c r="C34" s="29" t="s">
        <v>59</v>
      </c>
    </row>
  </sheetData>
  <mergeCells count="4">
    <mergeCell ref="B1:C1"/>
    <mergeCell ref="A2:C2"/>
    <mergeCell ref="A4:B4"/>
    <mergeCell ref="C4:C5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8"/>
  <sheetViews>
    <sheetView topLeftCell="A2" workbookViewId="0">
      <selection activeCell="A4" sqref="A4:C4"/>
    </sheetView>
  </sheetViews>
  <sheetFormatPr defaultRowHeight="15.75"/>
  <cols>
    <col min="1" max="1" width="62.42578125" style="57" customWidth="1"/>
    <col min="2" max="2" width="42.28515625" style="35" customWidth="1"/>
    <col min="3" max="3" width="29.7109375" style="36" customWidth="1"/>
    <col min="4" max="256" width="9.140625" style="3"/>
    <col min="257" max="257" width="62.42578125" style="3" customWidth="1"/>
    <col min="258" max="258" width="42.28515625" style="3" customWidth="1"/>
    <col min="259" max="259" width="29.7109375" style="3" customWidth="1"/>
    <col min="260" max="512" width="9.140625" style="3"/>
    <col min="513" max="513" width="62.42578125" style="3" customWidth="1"/>
    <col min="514" max="514" width="42.28515625" style="3" customWidth="1"/>
    <col min="515" max="515" width="29.7109375" style="3" customWidth="1"/>
    <col min="516" max="768" width="9.140625" style="3"/>
    <col min="769" max="769" width="62.42578125" style="3" customWidth="1"/>
    <col min="770" max="770" width="42.28515625" style="3" customWidth="1"/>
    <col min="771" max="771" width="29.7109375" style="3" customWidth="1"/>
    <col min="772" max="1024" width="9.140625" style="3"/>
    <col min="1025" max="1025" width="62.42578125" style="3" customWidth="1"/>
    <col min="1026" max="1026" width="42.28515625" style="3" customWidth="1"/>
    <col min="1027" max="1027" width="29.7109375" style="3" customWidth="1"/>
    <col min="1028" max="1280" width="9.140625" style="3"/>
    <col min="1281" max="1281" width="62.42578125" style="3" customWidth="1"/>
    <col min="1282" max="1282" width="42.28515625" style="3" customWidth="1"/>
    <col min="1283" max="1283" width="29.7109375" style="3" customWidth="1"/>
    <col min="1284" max="1536" width="9.140625" style="3"/>
    <col min="1537" max="1537" width="62.42578125" style="3" customWidth="1"/>
    <col min="1538" max="1538" width="42.28515625" style="3" customWidth="1"/>
    <col min="1539" max="1539" width="29.7109375" style="3" customWidth="1"/>
    <col min="1540" max="1792" width="9.140625" style="3"/>
    <col min="1793" max="1793" width="62.42578125" style="3" customWidth="1"/>
    <col min="1794" max="1794" width="42.28515625" style="3" customWidth="1"/>
    <col min="1795" max="1795" width="29.7109375" style="3" customWidth="1"/>
    <col min="1796" max="2048" width="9.140625" style="3"/>
    <col min="2049" max="2049" width="62.42578125" style="3" customWidth="1"/>
    <col min="2050" max="2050" width="42.28515625" style="3" customWidth="1"/>
    <col min="2051" max="2051" width="29.7109375" style="3" customWidth="1"/>
    <col min="2052" max="2304" width="9.140625" style="3"/>
    <col min="2305" max="2305" width="62.42578125" style="3" customWidth="1"/>
    <col min="2306" max="2306" width="42.28515625" style="3" customWidth="1"/>
    <col min="2307" max="2307" width="29.7109375" style="3" customWidth="1"/>
    <col min="2308" max="2560" width="9.140625" style="3"/>
    <col min="2561" max="2561" width="62.42578125" style="3" customWidth="1"/>
    <col min="2562" max="2562" width="42.28515625" style="3" customWidth="1"/>
    <col min="2563" max="2563" width="29.7109375" style="3" customWidth="1"/>
    <col min="2564" max="2816" width="9.140625" style="3"/>
    <col min="2817" max="2817" width="62.42578125" style="3" customWidth="1"/>
    <col min="2818" max="2818" width="42.28515625" style="3" customWidth="1"/>
    <col min="2819" max="2819" width="29.7109375" style="3" customWidth="1"/>
    <col min="2820" max="3072" width="9.140625" style="3"/>
    <col min="3073" max="3073" width="62.42578125" style="3" customWidth="1"/>
    <col min="3074" max="3074" width="42.28515625" style="3" customWidth="1"/>
    <col min="3075" max="3075" width="29.7109375" style="3" customWidth="1"/>
    <col min="3076" max="3328" width="9.140625" style="3"/>
    <col min="3329" max="3329" width="62.42578125" style="3" customWidth="1"/>
    <col min="3330" max="3330" width="42.28515625" style="3" customWidth="1"/>
    <col min="3331" max="3331" width="29.7109375" style="3" customWidth="1"/>
    <col min="3332" max="3584" width="9.140625" style="3"/>
    <col min="3585" max="3585" width="62.42578125" style="3" customWidth="1"/>
    <col min="3586" max="3586" width="42.28515625" style="3" customWidth="1"/>
    <col min="3587" max="3587" width="29.7109375" style="3" customWidth="1"/>
    <col min="3588" max="3840" width="9.140625" style="3"/>
    <col min="3841" max="3841" width="62.42578125" style="3" customWidth="1"/>
    <col min="3842" max="3842" width="42.28515625" style="3" customWidth="1"/>
    <col min="3843" max="3843" width="29.7109375" style="3" customWidth="1"/>
    <col min="3844" max="4096" width="9.140625" style="3"/>
    <col min="4097" max="4097" width="62.42578125" style="3" customWidth="1"/>
    <col min="4098" max="4098" width="42.28515625" style="3" customWidth="1"/>
    <col min="4099" max="4099" width="29.7109375" style="3" customWidth="1"/>
    <col min="4100" max="4352" width="9.140625" style="3"/>
    <col min="4353" max="4353" width="62.42578125" style="3" customWidth="1"/>
    <col min="4354" max="4354" width="42.28515625" style="3" customWidth="1"/>
    <col min="4355" max="4355" width="29.7109375" style="3" customWidth="1"/>
    <col min="4356" max="4608" width="9.140625" style="3"/>
    <col min="4609" max="4609" width="62.42578125" style="3" customWidth="1"/>
    <col min="4610" max="4610" width="42.28515625" style="3" customWidth="1"/>
    <col min="4611" max="4611" width="29.7109375" style="3" customWidth="1"/>
    <col min="4612" max="4864" width="9.140625" style="3"/>
    <col min="4865" max="4865" width="62.42578125" style="3" customWidth="1"/>
    <col min="4866" max="4866" width="42.28515625" style="3" customWidth="1"/>
    <col min="4867" max="4867" width="29.7109375" style="3" customWidth="1"/>
    <col min="4868" max="5120" width="9.140625" style="3"/>
    <col min="5121" max="5121" width="62.42578125" style="3" customWidth="1"/>
    <col min="5122" max="5122" width="42.28515625" style="3" customWidth="1"/>
    <col min="5123" max="5123" width="29.7109375" style="3" customWidth="1"/>
    <col min="5124" max="5376" width="9.140625" style="3"/>
    <col min="5377" max="5377" width="62.42578125" style="3" customWidth="1"/>
    <col min="5378" max="5378" width="42.28515625" style="3" customWidth="1"/>
    <col min="5379" max="5379" width="29.7109375" style="3" customWidth="1"/>
    <col min="5380" max="5632" width="9.140625" style="3"/>
    <col min="5633" max="5633" width="62.42578125" style="3" customWidth="1"/>
    <col min="5634" max="5634" width="42.28515625" style="3" customWidth="1"/>
    <col min="5635" max="5635" width="29.7109375" style="3" customWidth="1"/>
    <col min="5636" max="5888" width="9.140625" style="3"/>
    <col min="5889" max="5889" width="62.42578125" style="3" customWidth="1"/>
    <col min="5890" max="5890" width="42.28515625" style="3" customWidth="1"/>
    <col min="5891" max="5891" width="29.7109375" style="3" customWidth="1"/>
    <col min="5892" max="6144" width="9.140625" style="3"/>
    <col min="6145" max="6145" width="62.42578125" style="3" customWidth="1"/>
    <col min="6146" max="6146" width="42.28515625" style="3" customWidth="1"/>
    <col min="6147" max="6147" width="29.7109375" style="3" customWidth="1"/>
    <col min="6148" max="6400" width="9.140625" style="3"/>
    <col min="6401" max="6401" width="62.42578125" style="3" customWidth="1"/>
    <col min="6402" max="6402" width="42.28515625" style="3" customWidth="1"/>
    <col min="6403" max="6403" width="29.7109375" style="3" customWidth="1"/>
    <col min="6404" max="6656" width="9.140625" style="3"/>
    <col min="6657" max="6657" width="62.42578125" style="3" customWidth="1"/>
    <col min="6658" max="6658" width="42.28515625" style="3" customWidth="1"/>
    <col min="6659" max="6659" width="29.7109375" style="3" customWidth="1"/>
    <col min="6660" max="6912" width="9.140625" style="3"/>
    <col min="6913" max="6913" width="62.42578125" style="3" customWidth="1"/>
    <col min="6914" max="6914" width="42.28515625" style="3" customWidth="1"/>
    <col min="6915" max="6915" width="29.7109375" style="3" customWidth="1"/>
    <col min="6916" max="7168" width="9.140625" style="3"/>
    <col min="7169" max="7169" width="62.42578125" style="3" customWidth="1"/>
    <col min="7170" max="7170" width="42.28515625" style="3" customWidth="1"/>
    <col min="7171" max="7171" width="29.7109375" style="3" customWidth="1"/>
    <col min="7172" max="7424" width="9.140625" style="3"/>
    <col min="7425" max="7425" width="62.42578125" style="3" customWidth="1"/>
    <col min="7426" max="7426" width="42.28515625" style="3" customWidth="1"/>
    <col min="7427" max="7427" width="29.7109375" style="3" customWidth="1"/>
    <col min="7428" max="7680" width="9.140625" style="3"/>
    <col min="7681" max="7681" width="62.42578125" style="3" customWidth="1"/>
    <col min="7682" max="7682" width="42.28515625" style="3" customWidth="1"/>
    <col min="7683" max="7683" width="29.7109375" style="3" customWidth="1"/>
    <col min="7684" max="7936" width="9.140625" style="3"/>
    <col min="7937" max="7937" width="62.42578125" style="3" customWidth="1"/>
    <col min="7938" max="7938" width="42.28515625" style="3" customWidth="1"/>
    <col min="7939" max="7939" width="29.7109375" style="3" customWidth="1"/>
    <col min="7940" max="8192" width="9.140625" style="3"/>
    <col min="8193" max="8193" width="62.42578125" style="3" customWidth="1"/>
    <col min="8194" max="8194" width="42.28515625" style="3" customWidth="1"/>
    <col min="8195" max="8195" width="29.7109375" style="3" customWidth="1"/>
    <col min="8196" max="8448" width="9.140625" style="3"/>
    <col min="8449" max="8449" width="62.42578125" style="3" customWidth="1"/>
    <col min="8450" max="8450" width="42.28515625" style="3" customWidth="1"/>
    <col min="8451" max="8451" width="29.7109375" style="3" customWidth="1"/>
    <col min="8452" max="8704" width="9.140625" style="3"/>
    <col min="8705" max="8705" width="62.42578125" style="3" customWidth="1"/>
    <col min="8706" max="8706" width="42.28515625" style="3" customWidth="1"/>
    <col min="8707" max="8707" width="29.7109375" style="3" customWidth="1"/>
    <col min="8708" max="8960" width="9.140625" style="3"/>
    <col min="8961" max="8961" width="62.42578125" style="3" customWidth="1"/>
    <col min="8962" max="8962" width="42.28515625" style="3" customWidth="1"/>
    <col min="8963" max="8963" width="29.7109375" style="3" customWidth="1"/>
    <col min="8964" max="9216" width="9.140625" style="3"/>
    <col min="9217" max="9217" width="62.42578125" style="3" customWidth="1"/>
    <col min="9218" max="9218" width="42.28515625" style="3" customWidth="1"/>
    <col min="9219" max="9219" width="29.7109375" style="3" customWidth="1"/>
    <col min="9220" max="9472" width="9.140625" style="3"/>
    <col min="9473" max="9473" width="62.42578125" style="3" customWidth="1"/>
    <col min="9474" max="9474" width="42.28515625" style="3" customWidth="1"/>
    <col min="9475" max="9475" width="29.7109375" style="3" customWidth="1"/>
    <col min="9476" max="9728" width="9.140625" style="3"/>
    <col min="9729" max="9729" width="62.42578125" style="3" customWidth="1"/>
    <col min="9730" max="9730" width="42.28515625" style="3" customWidth="1"/>
    <col min="9731" max="9731" width="29.7109375" style="3" customWidth="1"/>
    <col min="9732" max="9984" width="9.140625" style="3"/>
    <col min="9985" max="9985" width="62.42578125" style="3" customWidth="1"/>
    <col min="9986" max="9986" width="42.28515625" style="3" customWidth="1"/>
    <col min="9987" max="9987" width="29.7109375" style="3" customWidth="1"/>
    <col min="9988" max="10240" width="9.140625" style="3"/>
    <col min="10241" max="10241" width="62.42578125" style="3" customWidth="1"/>
    <col min="10242" max="10242" width="42.28515625" style="3" customWidth="1"/>
    <col min="10243" max="10243" width="29.7109375" style="3" customWidth="1"/>
    <col min="10244" max="10496" width="9.140625" style="3"/>
    <col min="10497" max="10497" width="62.42578125" style="3" customWidth="1"/>
    <col min="10498" max="10498" width="42.28515625" style="3" customWidth="1"/>
    <col min="10499" max="10499" width="29.7109375" style="3" customWidth="1"/>
    <col min="10500" max="10752" width="9.140625" style="3"/>
    <col min="10753" max="10753" width="62.42578125" style="3" customWidth="1"/>
    <col min="10754" max="10754" width="42.28515625" style="3" customWidth="1"/>
    <col min="10755" max="10755" width="29.7109375" style="3" customWidth="1"/>
    <col min="10756" max="11008" width="9.140625" style="3"/>
    <col min="11009" max="11009" width="62.42578125" style="3" customWidth="1"/>
    <col min="11010" max="11010" width="42.28515625" style="3" customWidth="1"/>
    <col min="11011" max="11011" width="29.7109375" style="3" customWidth="1"/>
    <col min="11012" max="11264" width="9.140625" style="3"/>
    <col min="11265" max="11265" width="62.42578125" style="3" customWidth="1"/>
    <col min="11266" max="11266" width="42.28515625" style="3" customWidth="1"/>
    <col min="11267" max="11267" width="29.7109375" style="3" customWidth="1"/>
    <col min="11268" max="11520" width="9.140625" style="3"/>
    <col min="11521" max="11521" width="62.42578125" style="3" customWidth="1"/>
    <col min="11522" max="11522" width="42.28515625" style="3" customWidth="1"/>
    <col min="11523" max="11523" width="29.7109375" style="3" customWidth="1"/>
    <col min="11524" max="11776" width="9.140625" style="3"/>
    <col min="11777" max="11777" width="62.42578125" style="3" customWidth="1"/>
    <col min="11778" max="11778" width="42.28515625" style="3" customWidth="1"/>
    <col min="11779" max="11779" width="29.7109375" style="3" customWidth="1"/>
    <col min="11780" max="12032" width="9.140625" style="3"/>
    <col min="12033" max="12033" width="62.42578125" style="3" customWidth="1"/>
    <col min="12034" max="12034" width="42.28515625" style="3" customWidth="1"/>
    <col min="12035" max="12035" width="29.7109375" style="3" customWidth="1"/>
    <col min="12036" max="12288" width="9.140625" style="3"/>
    <col min="12289" max="12289" width="62.42578125" style="3" customWidth="1"/>
    <col min="12290" max="12290" width="42.28515625" style="3" customWidth="1"/>
    <col min="12291" max="12291" width="29.7109375" style="3" customWidth="1"/>
    <col min="12292" max="12544" width="9.140625" style="3"/>
    <col min="12545" max="12545" width="62.42578125" style="3" customWidth="1"/>
    <col min="12546" max="12546" width="42.28515625" style="3" customWidth="1"/>
    <col min="12547" max="12547" width="29.7109375" style="3" customWidth="1"/>
    <col min="12548" max="12800" width="9.140625" style="3"/>
    <col min="12801" max="12801" width="62.42578125" style="3" customWidth="1"/>
    <col min="12802" max="12802" width="42.28515625" style="3" customWidth="1"/>
    <col min="12803" max="12803" width="29.7109375" style="3" customWidth="1"/>
    <col min="12804" max="13056" width="9.140625" style="3"/>
    <col min="13057" max="13057" width="62.42578125" style="3" customWidth="1"/>
    <col min="13058" max="13058" width="42.28515625" style="3" customWidth="1"/>
    <col min="13059" max="13059" width="29.7109375" style="3" customWidth="1"/>
    <col min="13060" max="13312" width="9.140625" style="3"/>
    <col min="13313" max="13313" width="62.42578125" style="3" customWidth="1"/>
    <col min="13314" max="13314" width="42.28515625" style="3" customWidth="1"/>
    <col min="13315" max="13315" width="29.7109375" style="3" customWidth="1"/>
    <col min="13316" max="13568" width="9.140625" style="3"/>
    <col min="13569" max="13569" width="62.42578125" style="3" customWidth="1"/>
    <col min="13570" max="13570" width="42.28515625" style="3" customWidth="1"/>
    <col min="13571" max="13571" width="29.7109375" style="3" customWidth="1"/>
    <col min="13572" max="13824" width="9.140625" style="3"/>
    <col min="13825" max="13825" width="62.42578125" style="3" customWidth="1"/>
    <col min="13826" max="13826" width="42.28515625" style="3" customWidth="1"/>
    <col min="13827" max="13827" width="29.7109375" style="3" customWidth="1"/>
    <col min="13828" max="14080" width="9.140625" style="3"/>
    <col min="14081" max="14081" width="62.42578125" style="3" customWidth="1"/>
    <col min="14082" max="14082" width="42.28515625" style="3" customWidth="1"/>
    <col min="14083" max="14083" width="29.7109375" style="3" customWidth="1"/>
    <col min="14084" max="14336" width="9.140625" style="3"/>
    <col min="14337" max="14337" width="62.42578125" style="3" customWidth="1"/>
    <col min="14338" max="14338" width="42.28515625" style="3" customWidth="1"/>
    <col min="14339" max="14339" width="29.7109375" style="3" customWidth="1"/>
    <col min="14340" max="14592" width="9.140625" style="3"/>
    <col min="14593" max="14593" width="62.42578125" style="3" customWidth="1"/>
    <col min="14594" max="14594" width="42.28515625" style="3" customWidth="1"/>
    <col min="14595" max="14595" width="29.7109375" style="3" customWidth="1"/>
    <col min="14596" max="14848" width="9.140625" style="3"/>
    <col min="14849" max="14849" width="62.42578125" style="3" customWidth="1"/>
    <col min="14850" max="14850" width="42.28515625" style="3" customWidth="1"/>
    <col min="14851" max="14851" width="29.7109375" style="3" customWidth="1"/>
    <col min="14852" max="15104" width="9.140625" style="3"/>
    <col min="15105" max="15105" width="62.42578125" style="3" customWidth="1"/>
    <col min="15106" max="15106" width="42.28515625" style="3" customWidth="1"/>
    <col min="15107" max="15107" width="29.7109375" style="3" customWidth="1"/>
    <col min="15108" max="15360" width="9.140625" style="3"/>
    <col min="15361" max="15361" width="62.42578125" style="3" customWidth="1"/>
    <col min="15362" max="15362" width="42.28515625" style="3" customWidth="1"/>
    <col min="15363" max="15363" width="29.7109375" style="3" customWidth="1"/>
    <col min="15364" max="15616" width="9.140625" style="3"/>
    <col min="15617" max="15617" width="62.42578125" style="3" customWidth="1"/>
    <col min="15618" max="15618" width="42.28515625" style="3" customWidth="1"/>
    <col min="15619" max="15619" width="29.7109375" style="3" customWidth="1"/>
    <col min="15620" max="15872" width="9.140625" style="3"/>
    <col min="15873" max="15873" width="62.42578125" style="3" customWidth="1"/>
    <col min="15874" max="15874" width="42.28515625" style="3" customWidth="1"/>
    <col min="15875" max="15875" width="29.7109375" style="3" customWidth="1"/>
    <col min="15876" max="16128" width="9.140625" style="3"/>
    <col min="16129" max="16129" width="62.42578125" style="3" customWidth="1"/>
    <col min="16130" max="16130" width="42.28515625" style="3" customWidth="1"/>
    <col min="16131" max="16131" width="29.7109375" style="3" customWidth="1"/>
    <col min="16132" max="16384" width="9.140625" style="3"/>
  </cols>
  <sheetData>
    <row r="2" spans="1:3" ht="20.25">
      <c r="A2" s="34"/>
    </row>
    <row r="3" spans="1:3" ht="55.5" customHeight="1">
      <c r="A3" s="37"/>
      <c r="B3" s="38" t="s">
        <v>60</v>
      </c>
      <c r="C3" s="38"/>
    </row>
    <row r="4" spans="1:3" ht="97.5" customHeight="1">
      <c r="A4" s="39" t="s">
        <v>61</v>
      </c>
      <c r="B4" s="39"/>
      <c r="C4" s="39"/>
    </row>
    <row r="5" spans="1:3" ht="9" customHeight="1">
      <c r="A5" s="40"/>
      <c r="C5" s="41" t="s">
        <v>2</v>
      </c>
    </row>
    <row r="6" spans="1:3" ht="47.25" customHeight="1">
      <c r="A6" s="42" t="s">
        <v>62</v>
      </c>
      <c r="B6" s="43" t="s">
        <v>63</v>
      </c>
      <c r="C6" s="44" t="s">
        <v>64</v>
      </c>
    </row>
    <row r="7" spans="1:3" s="45" customFormat="1" ht="18" customHeight="1">
      <c r="A7" s="42">
        <v>1</v>
      </c>
      <c r="B7" s="42">
        <v>2</v>
      </c>
      <c r="C7" s="44">
        <v>3</v>
      </c>
    </row>
    <row r="8" spans="1:3" s="49" customFormat="1">
      <c r="A8" s="46" t="s">
        <v>65</v>
      </c>
      <c r="B8" s="47" t="s">
        <v>66</v>
      </c>
      <c r="C8" s="48"/>
    </row>
    <row r="9" spans="1:3" ht="123.75" customHeight="1">
      <c r="A9" s="50" t="s">
        <v>67</v>
      </c>
      <c r="B9" s="51" t="s">
        <v>68</v>
      </c>
      <c r="C9" s="48">
        <v>10</v>
      </c>
    </row>
    <row r="10" spans="1:3" ht="58.5" customHeight="1">
      <c r="A10" s="52" t="s">
        <v>69</v>
      </c>
      <c r="B10" s="51" t="s">
        <v>70</v>
      </c>
      <c r="C10" s="48">
        <v>10</v>
      </c>
    </row>
    <row r="11" spans="1:3" ht="115.5" customHeight="1">
      <c r="A11" s="50" t="s">
        <v>71</v>
      </c>
      <c r="B11" s="51" t="s">
        <v>72</v>
      </c>
      <c r="C11" s="48">
        <v>10</v>
      </c>
    </row>
    <row r="12" spans="1:3" ht="21.75" customHeight="1">
      <c r="A12" s="53" t="s">
        <v>73</v>
      </c>
      <c r="B12" s="42" t="s">
        <v>74</v>
      </c>
      <c r="C12" s="48"/>
    </row>
    <row r="13" spans="1:3" s="54" customFormat="1" ht="57.75" customHeight="1">
      <c r="A13" s="46" t="s">
        <v>75</v>
      </c>
      <c r="B13" s="51" t="s">
        <v>76</v>
      </c>
      <c r="C13" s="48">
        <v>100</v>
      </c>
    </row>
    <row r="14" spans="1:3" s="49" customFormat="1" ht="24" customHeight="1">
      <c r="A14" s="46" t="s">
        <v>77</v>
      </c>
      <c r="B14" s="42" t="s">
        <v>78</v>
      </c>
      <c r="C14" s="48"/>
    </row>
    <row r="15" spans="1:3" s="54" customFormat="1" ht="93" customHeight="1">
      <c r="A15" s="50" t="s">
        <v>79</v>
      </c>
      <c r="B15" s="51" t="s">
        <v>80</v>
      </c>
      <c r="C15" s="48">
        <v>100</v>
      </c>
    </row>
    <row r="16" spans="1:3" s="54" customFormat="1" ht="96" customHeight="1">
      <c r="A16" s="50" t="s">
        <v>81</v>
      </c>
      <c r="B16" s="51" t="s">
        <v>82</v>
      </c>
      <c r="C16" s="48">
        <v>100</v>
      </c>
    </row>
    <row r="17" spans="1:3" ht="47.25">
      <c r="A17" s="55" t="s">
        <v>83</v>
      </c>
      <c r="B17" s="42" t="s">
        <v>84</v>
      </c>
      <c r="C17" s="44">
        <v>50</v>
      </c>
    </row>
    <row r="18" spans="1:3" ht="75.75">
      <c r="A18" s="50" t="s">
        <v>85</v>
      </c>
      <c r="B18" s="51" t="s">
        <v>86</v>
      </c>
      <c r="C18" s="47">
        <v>50</v>
      </c>
    </row>
    <row r="19" spans="1:3" ht="90.75">
      <c r="A19" s="50" t="s">
        <v>87</v>
      </c>
      <c r="B19" s="51" t="s">
        <v>38</v>
      </c>
      <c r="C19" s="47">
        <v>50</v>
      </c>
    </row>
    <row r="20" spans="1:3" s="49" customFormat="1" ht="34.5" customHeight="1">
      <c r="A20" s="46" t="s">
        <v>88</v>
      </c>
      <c r="B20" s="42" t="s">
        <v>89</v>
      </c>
      <c r="C20" s="47">
        <v>100</v>
      </c>
    </row>
    <row r="21" spans="1:3" ht="51" customHeight="1">
      <c r="A21" s="50" t="s">
        <v>90</v>
      </c>
      <c r="B21" s="51" t="s">
        <v>91</v>
      </c>
      <c r="C21" s="47">
        <v>100</v>
      </c>
    </row>
    <row r="22" spans="1:3" s="49" customFormat="1" ht="36.75" customHeight="1">
      <c r="A22" s="46" t="s">
        <v>92</v>
      </c>
      <c r="B22" s="42" t="s">
        <v>93</v>
      </c>
      <c r="C22" s="47"/>
    </row>
    <row r="23" spans="1:3" ht="60.75" customHeight="1">
      <c r="A23" s="50" t="s">
        <v>94</v>
      </c>
      <c r="B23" s="51" t="s">
        <v>95</v>
      </c>
      <c r="C23" s="47">
        <v>50</v>
      </c>
    </row>
    <row r="24" spans="1:3" ht="2.25" hidden="1" customHeight="1">
      <c r="A24" s="50"/>
      <c r="B24" s="51"/>
      <c r="C24" s="47"/>
    </row>
    <row r="25" spans="1:3" hidden="1">
      <c r="A25" s="50"/>
      <c r="B25" s="51"/>
      <c r="C25" s="47"/>
    </row>
    <row r="26" spans="1:3" ht="60.75">
      <c r="A26" s="50" t="s">
        <v>49</v>
      </c>
      <c r="B26" s="51" t="s">
        <v>48</v>
      </c>
      <c r="C26" s="47">
        <v>50</v>
      </c>
    </row>
    <row r="27" spans="1:3" ht="45.75">
      <c r="A27" s="50" t="s">
        <v>96</v>
      </c>
      <c r="B27" s="51" t="s">
        <v>8</v>
      </c>
      <c r="C27" s="47" t="s">
        <v>97</v>
      </c>
    </row>
    <row r="28" spans="1:3" ht="22.5" customHeight="1">
      <c r="A28" s="56"/>
      <c r="B28" s="47"/>
      <c r="C28" s="48"/>
    </row>
  </sheetData>
  <mergeCells count="2">
    <mergeCell ref="B3:C3"/>
    <mergeCell ref="A4:C4"/>
  </mergeCells>
  <pageMargins left="0.70866141732283472" right="0.70866141732283472" top="0.74803149606299213" bottom="0.74803149606299213" header="0.31496062992125984" footer="0.31496062992125984"/>
  <pageSetup paperSize="9" scale="5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2"/>
  <sheetViews>
    <sheetView topLeftCell="A44" workbookViewId="0">
      <selection activeCell="C60" sqref="C60"/>
    </sheetView>
  </sheetViews>
  <sheetFormatPr defaultRowHeight="12.75"/>
  <cols>
    <col min="1" max="1" width="22.28515625" style="82" customWidth="1"/>
    <col min="2" max="2" width="64.7109375" style="83" customWidth="1"/>
    <col min="3" max="3" width="8.42578125" style="60" customWidth="1"/>
    <col min="4" max="256" width="9.140625" style="3"/>
    <col min="257" max="257" width="22.28515625" style="3" customWidth="1"/>
    <col min="258" max="258" width="64.7109375" style="3" customWidth="1"/>
    <col min="259" max="259" width="8.42578125" style="3" customWidth="1"/>
    <col min="260" max="512" width="9.140625" style="3"/>
    <col min="513" max="513" width="22.28515625" style="3" customWidth="1"/>
    <col min="514" max="514" width="64.7109375" style="3" customWidth="1"/>
    <col min="515" max="515" width="8.42578125" style="3" customWidth="1"/>
    <col min="516" max="768" width="9.140625" style="3"/>
    <col min="769" max="769" width="22.28515625" style="3" customWidth="1"/>
    <col min="770" max="770" width="64.7109375" style="3" customWidth="1"/>
    <col min="771" max="771" width="8.42578125" style="3" customWidth="1"/>
    <col min="772" max="1024" width="9.140625" style="3"/>
    <col min="1025" max="1025" width="22.28515625" style="3" customWidth="1"/>
    <col min="1026" max="1026" width="64.7109375" style="3" customWidth="1"/>
    <col min="1027" max="1027" width="8.42578125" style="3" customWidth="1"/>
    <col min="1028" max="1280" width="9.140625" style="3"/>
    <col min="1281" max="1281" width="22.28515625" style="3" customWidth="1"/>
    <col min="1282" max="1282" width="64.7109375" style="3" customWidth="1"/>
    <col min="1283" max="1283" width="8.42578125" style="3" customWidth="1"/>
    <col min="1284" max="1536" width="9.140625" style="3"/>
    <col min="1537" max="1537" width="22.28515625" style="3" customWidth="1"/>
    <col min="1538" max="1538" width="64.7109375" style="3" customWidth="1"/>
    <col min="1539" max="1539" width="8.42578125" style="3" customWidth="1"/>
    <col min="1540" max="1792" width="9.140625" style="3"/>
    <col min="1793" max="1793" width="22.28515625" style="3" customWidth="1"/>
    <col min="1794" max="1794" width="64.7109375" style="3" customWidth="1"/>
    <col min="1795" max="1795" width="8.42578125" style="3" customWidth="1"/>
    <col min="1796" max="2048" width="9.140625" style="3"/>
    <col min="2049" max="2049" width="22.28515625" style="3" customWidth="1"/>
    <col min="2050" max="2050" width="64.7109375" style="3" customWidth="1"/>
    <col min="2051" max="2051" width="8.42578125" style="3" customWidth="1"/>
    <col min="2052" max="2304" width="9.140625" style="3"/>
    <col min="2305" max="2305" width="22.28515625" style="3" customWidth="1"/>
    <col min="2306" max="2306" width="64.7109375" style="3" customWidth="1"/>
    <col min="2307" max="2307" width="8.42578125" style="3" customWidth="1"/>
    <col min="2308" max="2560" width="9.140625" style="3"/>
    <col min="2561" max="2561" width="22.28515625" style="3" customWidth="1"/>
    <col min="2562" max="2562" width="64.7109375" style="3" customWidth="1"/>
    <col min="2563" max="2563" width="8.42578125" style="3" customWidth="1"/>
    <col min="2564" max="2816" width="9.140625" style="3"/>
    <col min="2817" max="2817" width="22.28515625" style="3" customWidth="1"/>
    <col min="2818" max="2818" width="64.7109375" style="3" customWidth="1"/>
    <col min="2819" max="2819" width="8.42578125" style="3" customWidth="1"/>
    <col min="2820" max="3072" width="9.140625" style="3"/>
    <col min="3073" max="3073" width="22.28515625" style="3" customWidth="1"/>
    <col min="3074" max="3074" width="64.7109375" style="3" customWidth="1"/>
    <col min="3075" max="3075" width="8.42578125" style="3" customWidth="1"/>
    <col min="3076" max="3328" width="9.140625" style="3"/>
    <col min="3329" max="3329" width="22.28515625" style="3" customWidth="1"/>
    <col min="3330" max="3330" width="64.7109375" style="3" customWidth="1"/>
    <col min="3331" max="3331" width="8.42578125" style="3" customWidth="1"/>
    <col min="3332" max="3584" width="9.140625" style="3"/>
    <col min="3585" max="3585" width="22.28515625" style="3" customWidth="1"/>
    <col min="3586" max="3586" width="64.7109375" style="3" customWidth="1"/>
    <col min="3587" max="3587" width="8.42578125" style="3" customWidth="1"/>
    <col min="3588" max="3840" width="9.140625" style="3"/>
    <col min="3841" max="3841" width="22.28515625" style="3" customWidth="1"/>
    <col min="3842" max="3842" width="64.7109375" style="3" customWidth="1"/>
    <col min="3843" max="3843" width="8.42578125" style="3" customWidth="1"/>
    <col min="3844" max="4096" width="9.140625" style="3"/>
    <col min="4097" max="4097" width="22.28515625" style="3" customWidth="1"/>
    <col min="4098" max="4098" width="64.7109375" style="3" customWidth="1"/>
    <col min="4099" max="4099" width="8.42578125" style="3" customWidth="1"/>
    <col min="4100" max="4352" width="9.140625" style="3"/>
    <col min="4353" max="4353" width="22.28515625" style="3" customWidth="1"/>
    <col min="4354" max="4354" width="64.7109375" style="3" customWidth="1"/>
    <col min="4355" max="4355" width="8.42578125" style="3" customWidth="1"/>
    <col min="4356" max="4608" width="9.140625" style="3"/>
    <col min="4609" max="4609" width="22.28515625" style="3" customWidth="1"/>
    <col min="4610" max="4610" width="64.7109375" style="3" customWidth="1"/>
    <col min="4611" max="4611" width="8.42578125" style="3" customWidth="1"/>
    <col min="4612" max="4864" width="9.140625" style="3"/>
    <col min="4865" max="4865" width="22.28515625" style="3" customWidth="1"/>
    <col min="4866" max="4866" width="64.7109375" style="3" customWidth="1"/>
    <col min="4867" max="4867" width="8.42578125" style="3" customWidth="1"/>
    <col min="4868" max="5120" width="9.140625" style="3"/>
    <col min="5121" max="5121" width="22.28515625" style="3" customWidth="1"/>
    <col min="5122" max="5122" width="64.7109375" style="3" customWidth="1"/>
    <col min="5123" max="5123" width="8.42578125" style="3" customWidth="1"/>
    <col min="5124" max="5376" width="9.140625" style="3"/>
    <col min="5377" max="5377" width="22.28515625" style="3" customWidth="1"/>
    <col min="5378" max="5378" width="64.7109375" style="3" customWidth="1"/>
    <col min="5379" max="5379" width="8.42578125" style="3" customWidth="1"/>
    <col min="5380" max="5632" width="9.140625" style="3"/>
    <col min="5633" max="5633" width="22.28515625" style="3" customWidth="1"/>
    <col min="5634" max="5634" width="64.7109375" style="3" customWidth="1"/>
    <col min="5635" max="5635" width="8.42578125" style="3" customWidth="1"/>
    <col min="5636" max="5888" width="9.140625" style="3"/>
    <col min="5889" max="5889" width="22.28515625" style="3" customWidth="1"/>
    <col min="5890" max="5890" width="64.7109375" style="3" customWidth="1"/>
    <col min="5891" max="5891" width="8.42578125" style="3" customWidth="1"/>
    <col min="5892" max="6144" width="9.140625" style="3"/>
    <col min="6145" max="6145" width="22.28515625" style="3" customWidth="1"/>
    <col min="6146" max="6146" width="64.7109375" style="3" customWidth="1"/>
    <col min="6147" max="6147" width="8.42578125" style="3" customWidth="1"/>
    <col min="6148" max="6400" width="9.140625" style="3"/>
    <col min="6401" max="6401" width="22.28515625" style="3" customWidth="1"/>
    <col min="6402" max="6402" width="64.7109375" style="3" customWidth="1"/>
    <col min="6403" max="6403" width="8.42578125" style="3" customWidth="1"/>
    <col min="6404" max="6656" width="9.140625" style="3"/>
    <col min="6657" max="6657" width="22.28515625" style="3" customWidth="1"/>
    <col min="6658" max="6658" width="64.7109375" style="3" customWidth="1"/>
    <col min="6659" max="6659" width="8.42578125" style="3" customWidth="1"/>
    <col min="6660" max="6912" width="9.140625" style="3"/>
    <col min="6913" max="6913" width="22.28515625" style="3" customWidth="1"/>
    <col min="6914" max="6914" width="64.7109375" style="3" customWidth="1"/>
    <col min="6915" max="6915" width="8.42578125" style="3" customWidth="1"/>
    <col min="6916" max="7168" width="9.140625" style="3"/>
    <col min="7169" max="7169" width="22.28515625" style="3" customWidth="1"/>
    <col min="7170" max="7170" width="64.7109375" style="3" customWidth="1"/>
    <col min="7171" max="7171" width="8.42578125" style="3" customWidth="1"/>
    <col min="7172" max="7424" width="9.140625" style="3"/>
    <col min="7425" max="7425" width="22.28515625" style="3" customWidth="1"/>
    <col min="7426" max="7426" width="64.7109375" style="3" customWidth="1"/>
    <col min="7427" max="7427" width="8.42578125" style="3" customWidth="1"/>
    <col min="7428" max="7680" width="9.140625" style="3"/>
    <col min="7681" max="7681" width="22.28515625" style="3" customWidth="1"/>
    <col min="7682" max="7682" width="64.7109375" style="3" customWidth="1"/>
    <col min="7683" max="7683" width="8.42578125" style="3" customWidth="1"/>
    <col min="7684" max="7936" width="9.140625" style="3"/>
    <col min="7937" max="7937" width="22.28515625" style="3" customWidth="1"/>
    <col min="7938" max="7938" width="64.7109375" style="3" customWidth="1"/>
    <col min="7939" max="7939" width="8.42578125" style="3" customWidth="1"/>
    <col min="7940" max="8192" width="9.140625" style="3"/>
    <col min="8193" max="8193" width="22.28515625" style="3" customWidth="1"/>
    <col min="8194" max="8194" width="64.7109375" style="3" customWidth="1"/>
    <col min="8195" max="8195" width="8.42578125" style="3" customWidth="1"/>
    <col min="8196" max="8448" width="9.140625" style="3"/>
    <col min="8449" max="8449" width="22.28515625" style="3" customWidth="1"/>
    <col min="8450" max="8450" width="64.7109375" style="3" customWidth="1"/>
    <col min="8451" max="8451" width="8.42578125" style="3" customWidth="1"/>
    <col min="8452" max="8704" width="9.140625" style="3"/>
    <col min="8705" max="8705" width="22.28515625" style="3" customWidth="1"/>
    <col min="8706" max="8706" width="64.7109375" style="3" customWidth="1"/>
    <col min="8707" max="8707" width="8.42578125" style="3" customWidth="1"/>
    <col min="8708" max="8960" width="9.140625" style="3"/>
    <col min="8961" max="8961" width="22.28515625" style="3" customWidth="1"/>
    <col min="8962" max="8962" width="64.7109375" style="3" customWidth="1"/>
    <col min="8963" max="8963" width="8.42578125" style="3" customWidth="1"/>
    <col min="8964" max="9216" width="9.140625" style="3"/>
    <col min="9217" max="9217" width="22.28515625" style="3" customWidth="1"/>
    <col min="9218" max="9218" width="64.7109375" style="3" customWidth="1"/>
    <col min="9219" max="9219" width="8.42578125" style="3" customWidth="1"/>
    <col min="9220" max="9472" width="9.140625" style="3"/>
    <col min="9473" max="9473" width="22.28515625" style="3" customWidth="1"/>
    <col min="9474" max="9474" width="64.7109375" style="3" customWidth="1"/>
    <col min="9475" max="9475" width="8.42578125" style="3" customWidth="1"/>
    <col min="9476" max="9728" width="9.140625" style="3"/>
    <col min="9729" max="9729" width="22.28515625" style="3" customWidth="1"/>
    <col min="9730" max="9730" width="64.7109375" style="3" customWidth="1"/>
    <col min="9731" max="9731" width="8.42578125" style="3" customWidth="1"/>
    <col min="9732" max="9984" width="9.140625" style="3"/>
    <col min="9985" max="9985" width="22.28515625" style="3" customWidth="1"/>
    <col min="9986" max="9986" width="64.7109375" style="3" customWidth="1"/>
    <col min="9987" max="9987" width="8.42578125" style="3" customWidth="1"/>
    <col min="9988" max="10240" width="9.140625" style="3"/>
    <col min="10241" max="10241" width="22.28515625" style="3" customWidth="1"/>
    <col min="10242" max="10242" width="64.7109375" style="3" customWidth="1"/>
    <col min="10243" max="10243" width="8.42578125" style="3" customWidth="1"/>
    <col min="10244" max="10496" width="9.140625" style="3"/>
    <col min="10497" max="10497" width="22.28515625" style="3" customWidth="1"/>
    <col min="10498" max="10498" width="64.7109375" style="3" customWidth="1"/>
    <col min="10499" max="10499" width="8.42578125" style="3" customWidth="1"/>
    <col min="10500" max="10752" width="9.140625" style="3"/>
    <col min="10753" max="10753" width="22.28515625" style="3" customWidth="1"/>
    <col min="10754" max="10754" width="64.7109375" style="3" customWidth="1"/>
    <col min="10755" max="10755" width="8.42578125" style="3" customWidth="1"/>
    <col min="10756" max="11008" width="9.140625" style="3"/>
    <col min="11009" max="11009" width="22.28515625" style="3" customWidth="1"/>
    <col min="11010" max="11010" width="64.7109375" style="3" customWidth="1"/>
    <col min="11011" max="11011" width="8.42578125" style="3" customWidth="1"/>
    <col min="11012" max="11264" width="9.140625" style="3"/>
    <col min="11265" max="11265" width="22.28515625" style="3" customWidth="1"/>
    <col min="11266" max="11266" width="64.7109375" style="3" customWidth="1"/>
    <col min="11267" max="11267" width="8.42578125" style="3" customWidth="1"/>
    <col min="11268" max="11520" width="9.140625" style="3"/>
    <col min="11521" max="11521" width="22.28515625" style="3" customWidth="1"/>
    <col min="11522" max="11522" width="64.7109375" style="3" customWidth="1"/>
    <col min="11523" max="11523" width="8.42578125" style="3" customWidth="1"/>
    <col min="11524" max="11776" width="9.140625" style="3"/>
    <col min="11777" max="11777" width="22.28515625" style="3" customWidth="1"/>
    <col min="11778" max="11778" width="64.7109375" style="3" customWidth="1"/>
    <col min="11779" max="11779" width="8.42578125" style="3" customWidth="1"/>
    <col min="11780" max="12032" width="9.140625" style="3"/>
    <col min="12033" max="12033" width="22.28515625" style="3" customWidth="1"/>
    <col min="12034" max="12034" width="64.7109375" style="3" customWidth="1"/>
    <col min="12035" max="12035" width="8.42578125" style="3" customWidth="1"/>
    <col min="12036" max="12288" width="9.140625" style="3"/>
    <col min="12289" max="12289" width="22.28515625" style="3" customWidth="1"/>
    <col min="12290" max="12290" width="64.7109375" style="3" customWidth="1"/>
    <col min="12291" max="12291" width="8.42578125" style="3" customWidth="1"/>
    <col min="12292" max="12544" width="9.140625" style="3"/>
    <col min="12545" max="12545" width="22.28515625" style="3" customWidth="1"/>
    <col min="12546" max="12546" width="64.7109375" style="3" customWidth="1"/>
    <col min="12547" max="12547" width="8.42578125" style="3" customWidth="1"/>
    <col min="12548" max="12800" width="9.140625" style="3"/>
    <col min="12801" max="12801" width="22.28515625" style="3" customWidth="1"/>
    <col min="12802" max="12802" width="64.7109375" style="3" customWidth="1"/>
    <col min="12803" max="12803" width="8.42578125" style="3" customWidth="1"/>
    <col min="12804" max="13056" width="9.140625" style="3"/>
    <col min="13057" max="13057" width="22.28515625" style="3" customWidth="1"/>
    <col min="13058" max="13058" width="64.7109375" style="3" customWidth="1"/>
    <col min="13059" max="13059" width="8.42578125" style="3" customWidth="1"/>
    <col min="13060" max="13312" width="9.140625" style="3"/>
    <col min="13313" max="13313" width="22.28515625" style="3" customWidth="1"/>
    <col min="13314" max="13314" width="64.7109375" style="3" customWidth="1"/>
    <col min="13315" max="13315" width="8.42578125" style="3" customWidth="1"/>
    <col min="13316" max="13568" width="9.140625" style="3"/>
    <col min="13569" max="13569" width="22.28515625" style="3" customWidth="1"/>
    <col min="13570" max="13570" width="64.7109375" style="3" customWidth="1"/>
    <col min="13571" max="13571" width="8.42578125" style="3" customWidth="1"/>
    <col min="13572" max="13824" width="9.140625" style="3"/>
    <col min="13825" max="13825" width="22.28515625" style="3" customWidth="1"/>
    <col min="13826" max="13826" width="64.7109375" style="3" customWidth="1"/>
    <col min="13827" max="13827" width="8.42578125" style="3" customWidth="1"/>
    <col min="13828" max="14080" width="9.140625" style="3"/>
    <col min="14081" max="14081" width="22.28515625" style="3" customWidth="1"/>
    <col min="14082" max="14082" width="64.7109375" style="3" customWidth="1"/>
    <col min="14083" max="14083" width="8.42578125" style="3" customWidth="1"/>
    <col min="14084" max="14336" width="9.140625" style="3"/>
    <col min="14337" max="14337" width="22.28515625" style="3" customWidth="1"/>
    <col min="14338" max="14338" width="64.7109375" style="3" customWidth="1"/>
    <col min="14339" max="14339" width="8.42578125" style="3" customWidth="1"/>
    <col min="14340" max="14592" width="9.140625" style="3"/>
    <col min="14593" max="14593" width="22.28515625" style="3" customWidth="1"/>
    <col min="14594" max="14594" width="64.7109375" style="3" customWidth="1"/>
    <col min="14595" max="14595" width="8.42578125" style="3" customWidth="1"/>
    <col min="14596" max="14848" width="9.140625" style="3"/>
    <col min="14849" max="14849" width="22.28515625" style="3" customWidth="1"/>
    <col min="14850" max="14850" width="64.7109375" style="3" customWidth="1"/>
    <col min="14851" max="14851" width="8.42578125" style="3" customWidth="1"/>
    <col min="14852" max="15104" width="9.140625" style="3"/>
    <col min="15105" max="15105" width="22.28515625" style="3" customWidth="1"/>
    <col min="15106" max="15106" width="64.7109375" style="3" customWidth="1"/>
    <col min="15107" max="15107" width="8.42578125" style="3" customWidth="1"/>
    <col min="15108" max="15360" width="9.140625" style="3"/>
    <col min="15361" max="15361" width="22.28515625" style="3" customWidth="1"/>
    <col min="15362" max="15362" width="64.7109375" style="3" customWidth="1"/>
    <col min="15363" max="15363" width="8.42578125" style="3" customWidth="1"/>
    <col min="15364" max="15616" width="9.140625" style="3"/>
    <col min="15617" max="15617" width="22.28515625" style="3" customWidth="1"/>
    <col min="15618" max="15618" width="64.7109375" style="3" customWidth="1"/>
    <col min="15619" max="15619" width="8.42578125" style="3" customWidth="1"/>
    <col min="15620" max="15872" width="9.140625" style="3"/>
    <col min="15873" max="15873" width="22.28515625" style="3" customWidth="1"/>
    <col min="15874" max="15874" width="64.7109375" style="3" customWidth="1"/>
    <col min="15875" max="15875" width="8.42578125" style="3" customWidth="1"/>
    <col min="15876" max="16128" width="9.140625" style="3"/>
    <col min="16129" max="16129" width="22.28515625" style="3" customWidth="1"/>
    <col min="16130" max="16130" width="64.7109375" style="3" customWidth="1"/>
    <col min="16131" max="16131" width="8.42578125" style="3" customWidth="1"/>
    <col min="16132" max="16384" width="9.140625" style="3"/>
  </cols>
  <sheetData>
    <row r="1" spans="1:3" ht="32.25" customHeight="1">
      <c r="A1" s="58"/>
      <c r="B1" s="59" t="s">
        <v>98</v>
      </c>
    </row>
    <row r="2" spans="1:3" ht="26.25" customHeight="1">
      <c r="A2" s="61"/>
      <c r="B2" s="62" t="s">
        <v>99</v>
      </c>
      <c r="C2" s="63"/>
    </row>
    <row r="3" spans="1:3" ht="39.75" customHeight="1">
      <c r="A3" s="61" t="s">
        <v>63</v>
      </c>
      <c r="B3" s="61" t="s">
        <v>100</v>
      </c>
      <c r="C3" s="61" t="s">
        <v>101</v>
      </c>
    </row>
    <row r="4" spans="1:3">
      <c r="A4" s="61">
        <v>1</v>
      </c>
      <c r="B4" s="64">
        <v>2</v>
      </c>
      <c r="C4" s="61">
        <v>3</v>
      </c>
    </row>
    <row r="5" spans="1:3" ht="16.5" customHeight="1">
      <c r="A5" s="65" t="s">
        <v>102</v>
      </c>
      <c r="B5" s="62" t="s">
        <v>103</v>
      </c>
      <c r="C5" s="66">
        <f>C6+C10+C15+C23+C31+C39</f>
        <v>4008</v>
      </c>
    </row>
    <row r="6" spans="1:3" ht="16.5" customHeight="1">
      <c r="A6" s="65" t="s">
        <v>104</v>
      </c>
      <c r="B6" s="62" t="s">
        <v>105</v>
      </c>
      <c r="C6" s="66">
        <f>C7+C9</f>
        <v>1954</v>
      </c>
    </row>
    <row r="7" spans="1:3" ht="39.75" customHeight="1">
      <c r="A7" s="61" t="s">
        <v>68</v>
      </c>
      <c r="B7" s="67" t="s">
        <v>106</v>
      </c>
      <c r="C7" s="68">
        <f>C8</f>
        <v>1950</v>
      </c>
    </row>
    <row r="8" spans="1:3" ht="78.75" customHeight="1">
      <c r="A8" s="61" t="s">
        <v>107</v>
      </c>
      <c r="B8" s="69" t="s">
        <v>67</v>
      </c>
      <c r="C8" s="68">
        <v>1950</v>
      </c>
    </row>
    <row r="9" spans="1:3" ht="27" customHeight="1">
      <c r="A9" s="61" t="s">
        <v>108</v>
      </c>
      <c r="B9" s="70" t="s">
        <v>109</v>
      </c>
      <c r="C9" s="68">
        <v>4</v>
      </c>
    </row>
    <row r="10" spans="1:3" ht="18" customHeight="1">
      <c r="A10" s="61" t="s">
        <v>110</v>
      </c>
      <c r="B10" s="71" t="s">
        <v>111</v>
      </c>
      <c r="C10" s="66">
        <f>C11+C12+C13+C14</f>
        <v>675</v>
      </c>
    </row>
    <row r="11" spans="1:3" ht="27" customHeight="1">
      <c r="A11" s="61" t="s">
        <v>112</v>
      </c>
      <c r="B11" s="69" t="s">
        <v>113</v>
      </c>
      <c r="C11" s="68">
        <v>245</v>
      </c>
    </row>
    <row r="12" spans="1:3" ht="27.75" customHeight="1">
      <c r="A12" s="61" t="s">
        <v>114</v>
      </c>
      <c r="B12" s="69" t="s">
        <v>115</v>
      </c>
      <c r="C12" s="68">
        <v>6</v>
      </c>
    </row>
    <row r="13" spans="1:3" ht="43.5" customHeight="1">
      <c r="A13" s="61" t="s">
        <v>116</v>
      </c>
      <c r="B13" s="69" t="s">
        <v>117</v>
      </c>
      <c r="C13" s="68">
        <v>412</v>
      </c>
    </row>
    <row r="14" spans="1:3" ht="39.75" customHeight="1">
      <c r="A14" s="61" t="s">
        <v>118</v>
      </c>
      <c r="B14" s="69" t="s">
        <v>119</v>
      </c>
      <c r="C14" s="68">
        <v>12</v>
      </c>
    </row>
    <row r="15" spans="1:3" ht="16.5" customHeight="1">
      <c r="A15" s="65" t="s">
        <v>74</v>
      </c>
      <c r="B15" s="62" t="s">
        <v>73</v>
      </c>
      <c r="C15" s="66">
        <f>C16+C19+C21</f>
        <v>1313</v>
      </c>
    </row>
    <row r="16" spans="1:3" ht="15" customHeight="1">
      <c r="A16" s="61" t="s">
        <v>120</v>
      </c>
      <c r="B16" s="67" t="s">
        <v>121</v>
      </c>
      <c r="C16" s="68">
        <f>C17</f>
        <v>55</v>
      </c>
    </row>
    <row r="17" spans="1:3" ht="41.25" customHeight="1">
      <c r="A17" s="61" t="s">
        <v>76</v>
      </c>
      <c r="B17" s="67" t="s">
        <v>122</v>
      </c>
      <c r="C17" s="68">
        <v>55</v>
      </c>
    </row>
    <row r="18" spans="1:3" ht="15.75" customHeight="1">
      <c r="A18" s="65" t="s">
        <v>78</v>
      </c>
      <c r="B18" s="62" t="s">
        <v>77</v>
      </c>
      <c r="C18" s="66">
        <f>C19+C21</f>
        <v>1258</v>
      </c>
    </row>
    <row r="19" spans="1:3" ht="42" customHeight="1">
      <c r="A19" s="61" t="s">
        <v>123</v>
      </c>
      <c r="B19" s="67" t="s">
        <v>124</v>
      </c>
      <c r="C19" s="68">
        <f>C20</f>
        <v>56</v>
      </c>
    </row>
    <row r="20" spans="1:3" ht="54.75" customHeight="1">
      <c r="A20" s="61" t="s">
        <v>80</v>
      </c>
      <c r="B20" s="67" t="s">
        <v>125</v>
      </c>
      <c r="C20" s="68">
        <v>56</v>
      </c>
    </row>
    <row r="21" spans="1:3" ht="40.5" customHeight="1">
      <c r="A21" s="61" t="s">
        <v>126</v>
      </c>
      <c r="B21" s="67" t="s">
        <v>127</v>
      </c>
      <c r="C21" s="68">
        <f>C22</f>
        <v>1202</v>
      </c>
    </row>
    <row r="22" spans="1:3" ht="51.75" customHeight="1">
      <c r="A22" s="61" t="s">
        <v>82</v>
      </c>
      <c r="B22" s="67" t="s">
        <v>128</v>
      </c>
      <c r="C22" s="68">
        <v>1202</v>
      </c>
    </row>
    <row r="23" spans="1:3">
      <c r="A23" s="61" t="s">
        <v>129</v>
      </c>
      <c r="B23" s="62" t="s">
        <v>130</v>
      </c>
      <c r="C23" s="66">
        <f>C24</f>
        <v>19</v>
      </c>
    </row>
    <row r="24" spans="1:3" ht="30" customHeight="1">
      <c r="A24" s="61" t="s">
        <v>131</v>
      </c>
      <c r="B24" s="67" t="s">
        <v>132</v>
      </c>
      <c r="C24" s="72">
        <f>C25</f>
        <v>19</v>
      </c>
    </row>
    <row r="25" spans="1:3" ht="30.75" customHeight="1">
      <c r="A25" s="61" t="s">
        <v>133</v>
      </c>
      <c r="B25" s="67" t="s">
        <v>134</v>
      </c>
      <c r="C25" s="72">
        <v>19</v>
      </c>
    </row>
    <row r="26" spans="1:3" ht="27.75" customHeight="1">
      <c r="A26" s="61" t="s">
        <v>135</v>
      </c>
      <c r="B26" s="67" t="s">
        <v>136</v>
      </c>
      <c r="C26" s="66">
        <v>0</v>
      </c>
    </row>
    <row r="27" spans="1:3" ht="17.25" customHeight="1">
      <c r="A27" s="61" t="s">
        <v>137</v>
      </c>
      <c r="B27" s="67" t="s">
        <v>138</v>
      </c>
      <c r="C27" s="72">
        <v>0</v>
      </c>
    </row>
    <row r="28" spans="1:3" ht="28.5" customHeight="1">
      <c r="A28" s="61" t="s">
        <v>139</v>
      </c>
      <c r="B28" s="67" t="s">
        <v>140</v>
      </c>
      <c r="C28" s="72">
        <v>0</v>
      </c>
    </row>
    <row r="29" spans="1:3" ht="18" hidden="1" customHeight="1">
      <c r="A29" s="73"/>
      <c r="B29" s="74" t="s">
        <v>141</v>
      </c>
      <c r="C29" s="75">
        <v>0</v>
      </c>
    </row>
    <row r="30" spans="1:3" ht="14.25" customHeight="1">
      <c r="A30" s="61"/>
      <c r="B30" s="67" t="s">
        <v>142</v>
      </c>
      <c r="C30" s="72">
        <f>C32+C33+C39</f>
        <v>47</v>
      </c>
    </row>
    <row r="31" spans="1:3" ht="26.25" customHeight="1">
      <c r="A31" s="65" t="s">
        <v>84</v>
      </c>
      <c r="B31" s="62" t="s">
        <v>143</v>
      </c>
      <c r="C31" s="66">
        <f>C32+C33</f>
        <v>40</v>
      </c>
    </row>
    <row r="32" spans="1:3" ht="66" customHeight="1">
      <c r="A32" s="61" t="s">
        <v>144</v>
      </c>
      <c r="B32" s="67" t="s">
        <v>145</v>
      </c>
      <c r="C32" s="68">
        <v>0</v>
      </c>
    </row>
    <row r="33" spans="1:3" ht="56.25" customHeight="1">
      <c r="A33" s="61" t="s">
        <v>86</v>
      </c>
      <c r="B33" s="67" t="s">
        <v>146</v>
      </c>
      <c r="C33" s="68">
        <f>C34</f>
        <v>40</v>
      </c>
    </row>
    <row r="34" spans="1:3" ht="51.75" customHeight="1">
      <c r="A34" s="61" t="s">
        <v>38</v>
      </c>
      <c r="B34" s="67" t="s">
        <v>147</v>
      </c>
      <c r="C34" s="68">
        <v>40</v>
      </c>
    </row>
    <row r="35" spans="1:3" ht="58.5" hidden="1" customHeight="1">
      <c r="A35" s="65" t="s">
        <v>148</v>
      </c>
      <c r="B35" s="67" t="s">
        <v>149</v>
      </c>
      <c r="C35" s="68">
        <v>0</v>
      </c>
    </row>
    <row r="36" spans="1:3" ht="69" hidden="1" customHeight="1">
      <c r="A36" s="61" t="s">
        <v>150</v>
      </c>
      <c r="B36" s="67" t="s">
        <v>151</v>
      </c>
      <c r="C36" s="68">
        <f>C37</f>
        <v>0</v>
      </c>
    </row>
    <row r="37" spans="1:3" ht="56.25" hidden="1" customHeight="1">
      <c r="A37" s="61" t="s">
        <v>42</v>
      </c>
      <c r="B37" s="67" t="s">
        <v>152</v>
      </c>
      <c r="C37" s="68">
        <v>0</v>
      </c>
    </row>
    <row r="38" spans="1:3" ht="56.25" customHeight="1">
      <c r="A38" s="61" t="s">
        <v>153</v>
      </c>
      <c r="B38" s="67" t="s">
        <v>154</v>
      </c>
      <c r="C38" s="68">
        <v>8</v>
      </c>
    </row>
    <row r="39" spans="1:3" ht="16.5" customHeight="1">
      <c r="A39" s="65" t="s">
        <v>93</v>
      </c>
      <c r="B39" s="62" t="s">
        <v>155</v>
      </c>
      <c r="C39" s="66">
        <f>C40</f>
        <v>7</v>
      </c>
    </row>
    <row r="40" spans="1:3" ht="40.5" customHeight="1">
      <c r="A40" s="61" t="s">
        <v>156</v>
      </c>
      <c r="B40" s="67" t="s">
        <v>157</v>
      </c>
      <c r="C40" s="68">
        <f>C41</f>
        <v>7</v>
      </c>
    </row>
    <row r="41" spans="1:3" ht="25.5">
      <c r="A41" s="61" t="s">
        <v>48</v>
      </c>
      <c r="B41" s="67" t="s">
        <v>158</v>
      </c>
      <c r="C41" s="68">
        <v>7</v>
      </c>
    </row>
    <row r="42" spans="1:3" ht="27" customHeight="1">
      <c r="A42" s="76" t="s">
        <v>159</v>
      </c>
      <c r="B42" s="62" t="s">
        <v>160</v>
      </c>
      <c r="C42" s="66">
        <f>SUM(C44)</f>
        <v>5375.9</v>
      </c>
    </row>
    <row r="43" spans="1:3" ht="18" customHeight="1">
      <c r="A43" s="77" t="s">
        <v>161</v>
      </c>
      <c r="B43" s="67" t="s">
        <v>162</v>
      </c>
      <c r="C43" s="78">
        <f>C44</f>
        <v>5375.9</v>
      </c>
    </row>
    <row r="44" spans="1:3" ht="28.5" customHeight="1">
      <c r="A44" s="77" t="s">
        <v>15</v>
      </c>
      <c r="B44" s="67" t="s">
        <v>163</v>
      </c>
      <c r="C44" s="78">
        <v>5375.9</v>
      </c>
    </row>
    <row r="45" spans="1:3" ht="28.5" customHeight="1">
      <c r="A45" s="77" t="s">
        <v>17</v>
      </c>
      <c r="B45" s="67" t="s">
        <v>18</v>
      </c>
      <c r="C45" s="79">
        <v>0</v>
      </c>
    </row>
    <row r="46" spans="1:3" ht="28.5" customHeight="1">
      <c r="A46" s="77" t="s">
        <v>164</v>
      </c>
      <c r="B46" s="67" t="s">
        <v>165</v>
      </c>
      <c r="C46" s="79">
        <v>0</v>
      </c>
    </row>
    <row r="47" spans="1:3" ht="30" customHeight="1">
      <c r="A47" s="76" t="s">
        <v>166</v>
      </c>
      <c r="B47" s="62" t="s">
        <v>167</v>
      </c>
      <c r="C47" s="79">
        <f>C48+C50</f>
        <v>196.7</v>
      </c>
    </row>
    <row r="48" spans="1:3" ht="29.25" customHeight="1">
      <c r="A48" s="77" t="s">
        <v>168</v>
      </c>
      <c r="B48" s="67" t="s">
        <v>169</v>
      </c>
      <c r="C48" s="78">
        <f>C49</f>
        <v>196.7</v>
      </c>
    </row>
    <row r="49" spans="1:4" ht="27.75" customHeight="1">
      <c r="A49" s="77" t="s">
        <v>23</v>
      </c>
      <c r="B49" s="67" t="s">
        <v>170</v>
      </c>
      <c r="C49" s="78">
        <v>196.7</v>
      </c>
    </row>
    <row r="50" spans="1:4" ht="35.25" customHeight="1">
      <c r="A50" s="76" t="s">
        <v>171</v>
      </c>
      <c r="B50" s="62" t="s">
        <v>172</v>
      </c>
      <c r="C50" s="79">
        <f>C51</f>
        <v>0</v>
      </c>
    </row>
    <row r="51" spans="1:4" ht="30" customHeight="1">
      <c r="A51" s="77" t="s">
        <v>25</v>
      </c>
      <c r="B51" s="67" t="s">
        <v>173</v>
      </c>
      <c r="C51" s="78">
        <v>0</v>
      </c>
    </row>
    <row r="52" spans="1:4" ht="18" customHeight="1">
      <c r="A52" s="77" t="s">
        <v>174</v>
      </c>
      <c r="B52" s="67" t="s">
        <v>175</v>
      </c>
      <c r="C52" s="79">
        <f>C53</f>
        <v>0</v>
      </c>
    </row>
    <row r="53" spans="1:4" ht="36.75" customHeight="1">
      <c r="A53" s="77" t="s">
        <v>176</v>
      </c>
      <c r="B53" s="80" t="s">
        <v>177</v>
      </c>
      <c r="C53" s="78">
        <f>C54</f>
        <v>0</v>
      </c>
    </row>
    <row r="54" spans="1:4" ht="44.25" customHeight="1">
      <c r="A54" s="77" t="s">
        <v>29</v>
      </c>
      <c r="B54" s="81" t="s">
        <v>178</v>
      </c>
      <c r="C54" s="78">
        <v>0</v>
      </c>
    </row>
    <row r="55" spans="1:4" ht="21.75" customHeight="1">
      <c r="A55" s="76" t="s">
        <v>179</v>
      </c>
      <c r="B55" s="62" t="s">
        <v>180</v>
      </c>
      <c r="C55" s="79">
        <v>0</v>
      </c>
    </row>
    <row r="56" spans="1:4" ht="39" customHeight="1">
      <c r="A56" s="77" t="s">
        <v>181</v>
      </c>
      <c r="B56" s="67" t="s">
        <v>182</v>
      </c>
      <c r="C56" s="78">
        <v>0</v>
      </c>
    </row>
    <row r="57" spans="1:4" ht="65.25" customHeight="1">
      <c r="A57" s="77" t="s">
        <v>183</v>
      </c>
      <c r="B57" s="67" t="s">
        <v>184</v>
      </c>
      <c r="C57" s="78">
        <v>0</v>
      </c>
    </row>
    <row r="58" spans="1:4" ht="56.25" customHeight="1">
      <c r="A58" s="77" t="s">
        <v>185</v>
      </c>
      <c r="B58" s="67" t="s">
        <v>186</v>
      </c>
      <c r="C58" s="78">
        <v>0</v>
      </c>
    </row>
    <row r="59" spans="1:4" ht="14.25" customHeight="1">
      <c r="A59" s="65"/>
      <c r="B59" s="62" t="s">
        <v>187</v>
      </c>
      <c r="C59" s="66">
        <f>C5+C42+C45+C46+C47+C55+C52+C38</f>
        <v>9588.6</v>
      </c>
    </row>
    <row r="62" spans="1:4">
      <c r="D62" s="3" t="s">
        <v>188</v>
      </c>
    </row>
  </sheetData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5"/>
  <sheetViews>
    <sheetView workbookViewId="0">
      <selection activeCell="J49" sqref="J49"/>
    </sheetView>
  </sheetViews>
  <sheetFormatPr defaultRowHeight="12.75"/>
  <cols>
    <col min="1" max="1" width="40" style="150" customWidth="1"/>
    <col min="2" max="2" width="9.5703125" style="150" customWidth="1"/>
    <col min="3" max="3" width="7.42578125" style="151" customWidth="1"/>
    <col min="4" max="4" width="10.140625" style="151" customWidth="1"/>
    <col min="5" max="5" width="11" style="151" customWidth="1"/>
    <col min="6" max="6" width="7.42578125" style="151" customWidth="1"/>
    <col min="7" max="7" width="14.42578125" style="150" customWidth="1"/>
    <col min="8" max="8" width="13" style="3" hidden="1" customWidth="1"/>
    <col min="9" max="9" width="7.85546875" style="3" hidden="1" customWidth="1"/>
    <col min="10" max="10" width="11.7109375" style="3" customWidth="1"/>
    <col min="11" max="256" width="9.140625" style="3"/>
    <col min="257" max="257" width="40" style="3" customWidth="1"/>
    <col min="258" max="258" width="9.5703125" style="3" customWidth="1"/>
    <col min="259" max="259" width="7.42578125" style="3" customWidth="1"/>
    <col min="260" max="260" width="10.140625" style="3" customWidth="1"/>
    <col min="261" max="261" width="11" style="3" customWidth="1"/>
    <col min="262" max="262" width="7.42578125" style="3" customWidth="1"/>
    <col min="263" max="263" width="14.42578125" style="3" customWidth="1"/>
    <col min="264" max="265" width="0" style="3" hidden="1" customWidth="1"/>
    <col min="266" max="266" width="11.7109375" style="3" customWidth="1"/>
    <col min="267" max="512" width="9.140625" style="3"/>
    <col min="513" max="513" width="40" style="3" customWidth="1"/>
    <col min="514" max="514" width="9.5703125" style="3" customWidth="1"/>
    <col min="515" max="515" width="7.42578125" style="3" customWidth="1"/>
    <col min="516" max="516" width="10.140625" style="3" customWidth="1"/>
    <col min="517" max="517" width="11" style="3" customWidth="1"/>
    <col min="518" max="518" width="7.42578125" style="3" customWidth="1"/>
    <col min="519" max="519" width="14.42578125" style="3" customWidth="1"/>
    <col min="520" max="521" width="0" style="3" hidden="1" customWidth="1"/>
    <col min="522" max="522" width="11.7109375" style="3" customWidth="1"/>
    <col min="523" max="768" width="9.140625" style="3"/>
    <col min="769" max="769" width="40" style="3" customWidth="1"/>
    <col min="770" max="770" width="9.5703125" style="3" customWidth="1"/>
    <col min="771" max="771" width="7.42578125" style="3" customWidth="1"/>
    <col min="772" max="772" width="10.140625" style="3" customWidth="1"/>
    <col min="773" max="773" width="11" style="3" customWidth="1"/>
    <col min="774" max="774" width="7.42578125" style="3" customWidth="1"/>
    <col min="775" max="775" width="14.42578125" style="3" customWidth="1"/>
    <col min="776" max="777" width="0" style="3" hidden="1" customWidth="1"/>
    <col min="778" max="778" width="11.7109375" style="3" customWidth="1"/>
    <col min="779" max="1024" width="9.140625" style="3"/>
    <col min="1025" max="1025" width="40" style="3" customWidth="1"/>
    <col min="1026" max="1026" width="9.5703125" style="3" customWidth="1"/>
    <col min="1027" max="1027" width="7.42578125" style="3" customWidth="1"/>
    <col min="1028" max="1028" width="10.140625" style="3" customWidth="1"/>
    <col min="1029" max="1029" width="11" style="3" customWidth="1"/>
    <col min="1030" max="1030" width="7.42578125" style="3" customWidth="1"/>
    <col min="1031" max="1031" width="14.42578125" style="3" customWidth="1"/>
    <col min="1032" max="1033" width="0" style="3" hidden="1" customWidth="1"/>
    <col min="1034" max="1034" width="11.7109375" style="3" customWidth="1"/>
    <col min="1035" max="1280" width="9.140625" style="3"/>
    <col min="1281" max="1281" width="40" style="3" customWidth="1"/>
    <col min="1282" max="1282" width="9.5703125" style="3" customWidth="1"/>
    <col min="1283" max="1283" width="7.42578125" style="3" customWidth="1"/>
    <col min="1284" max="1284" width="10.140625" style="3" customWidth="1"/>
    <col min="1285" max="1285" width="11" style="3" customWidth="1"/>
    <col min="1286" max="1286" width="7.42578125" style="3" customWidth="1"/>
    <col min="1287" max="1287" width="14.42578125" style="3" customWidth="1"/>
    <col min="1288" max="1289" width="0" style="3" hidden="1" customWidth="1"/>
    <col min="1290" max="1290" width="11.7109375" style="3" customWidth="1"/>
    <col min="1291" max="1536" width="9.140625" style="3"/>
    <col min="1537" max="1537" width="40" style="3" customWidth="1"/>
    <col min="1538" max="1538" width="9.5703125" style="3" customWidth="1"/>
    <col min="1539" max="1539" width="7.42578125" style="3" customWidth="1"/>
    <col min="1540" max="1540" width="10.140625" style="3" customWidth="1"/>
    <col min="1541" max="1541" width="11" style="3" customWidth="1"/>
    <col min="1542" max="1542" width="7.42578125" style="3" customWidth="1"/>
    <col min="1543" max="1543" width="14.42578125" style="3" customWidth="1"/>
    <col min="1544" max="1545" width="0" style="3" hidden="1" customWidth="1"/>
    <col min="1546" max="1546" width="11.7109375" style="3" customWidth="1"/>
    <col min="1547" max="1792" width="9.140625" style="3"/>
    <col min="1793" max="1793" width="40" style="3" customWidth="1"/>
    <col min="1794" max="1794" width="9.5703125" style="3" customWidth="1"/>
    <col min="1795" max="1795" width="7.42578125" style="3" customWidth="1"/>
    <col min="1796" max="1796" width="10.140625" style="3" customWidth="1"/>
    <col min="1797" max="1797" width="11" style="3" customWidth="1"/>
    <col min="1798" max="1798" width="7.42578125" style="3" customWidth="1"/>
    <col min="1799" max="1799" width="14.42578125" style="3" customWidth="1"/>
    <col min="1800" max="1801" width="0" style="3" hidden="1" customWidth="1"/>
    <col min="1802" max="1802" width="11.7109375" style="3" customWidth="1"/>
    <col min="1803" max="2048" width="9.140625" style="3"/>
    <col min="2049" max="2049" width="40" style="3" customWidth="1"/>
    <col min="2050" max="2050" width="9.5703125" style="3" customWidth="1"/>
    <col min="2051" max="2051" width="7.42578125" style="3" customWidth="1"/>
    <col min="2052" max="2052" width="10.140625" style="3" customWidth="1"/>
    <col min="2053" max="2053" width="11" style="3" customWidth="1"/>
    <col min="2054" max="2054" width="7.42578125" style="3" customWidth="1"/>
    <col min="2055" max="2055" width="14.42578125" style="3" customWidth="1"/>
    <col min="2056" max="2057" width="0" style="3" hidden="1" customWidth="1"/>
    <col min="2058" max="2058" width="11.7109375" style="3" customWidth="1"/>
    <col min="2059" max="2304" width="9.140625" style="3"/>
    <col min="2305" max="2305" width="40" style="3" customWidth="1"/>
    <col min="2306" max="2306" width="9.5703125" style="3" customWidth="1"/>
    <col min="2307" max="2307" width="7.42578125" style="3" customWidth="1"/>
    <col min="2308" max="2308" width="10.140625" style="3" customWidth="1"/>
    <col min="2309" max="2309" width="11" style="3" customWidth="1"/>
    <col min="2310" max="2310" width="7.42578125" style="3" customWidth="1"/>
    <col min="2311" max="2311" width="14.42578125" style="3" customWidth="1"/>
    <col min="2312" max="2313" width="0" style="3" hidden="1" customWidth="1"/>
    <col min="2314" max="2314" width="11.7109375" style="3" customWidth="1"/>
    <col min="2315" max="2560" width="9.140625" style="3"/>
    <col min="2561" max="2561" width="40" style="3" customWidth="1"/>
    <col min="2562" max="2562" width="9.5703125" style="3" customWidth="1"/>
    <col min="2563" max="2563" width="7.42578125" style="3" customWidth="1"/>
    <col min="2564" max="2564" width="10.140625" style="3" customWidth="1"/>
    <col min="2565" max="2565" width="11" style="3" customWidth="1"/>
    <col min="2566" max="2566" width="7.42578125" style="3" customWidth="1"/>
    <col min="2567" max="2567" width="14.42578125" style="3" customWidth="1"/>
    <col min="2568" max="2569" width="0" style="3" hidden="1" customWidth="1"/>
    <col min="2570" max="2570" width="11.7109375" style="3" customWidth="1"/>
    <col min="2571" max="2816" width="9.140625" style="3"/>
    <col min="2817" max="2817" width="40" style="3" customWidth="1"/>
    <col min="2818" max="2818" width="9.5703125" style="3" customWidth="1"/>
    <col min="2819" max="2819" width="7.42578125" style="3" customWidth="1"/>
    <col min="2820" max="2820" width="10.140625" style="3" customWidth="1"/>
    <col min="2821" max="2821" width="11" style="3" customWidth="1"/>
    <col min="2822" max="2822" width="7.42578125" style="3" customWidth="1"/>
    <col min="2823" max="2823" width="14.42578125" style="3" customWidth="1"/>
    <col min="2824" max="2825" width="0" style="3" hidden="1" customWidth="1"/>
    <col min="2826" max="2826" width="11.7109375" style="3" customWidth="1"/>
    <col min="2827" max="3072" width="9.140625" style="3"/>
    <col min="3073" max="3073" width="40" style="3" customWidth="1"/>
    <col min="3074" max="3074" width="9.5703125" style="3" customWidth="1"/>
    <col min="3075" max="3075" width="7.42578125" style="3" customWidth="1"/>
    <col min="3076" max="3076" width="10.140625" style="3" customWidth="1"/>
    <col min="3077" max="3077" width="11" style="3" customWidth="1"/>
    <col min="3078" max="3078" width="7.42578125" style="3" customWidth="1"/>
    <col min="3079" max="3079" width="14.42578125" style="3" customWidth="1"/>
    <col min="3080" max="3081" width="0" style="3" hidden="1" customWidth="1"/>
    <col min="3082" max="3082" width="11.7109375" style="3" customWidth="1"/>
    <col min="3083" max="3328" width="9.140625" style="3"/>
    <col min="3329" max="3329" width="40" style="3" customWidth="1"/>
    <col min="3330" max="3330" width="9.5703125" style="3" customWidth="1"/>
    <col min="3331" max="3331" width="7.42578125" style="3" customWidth="1"/>
    <col min="3332" max="3332" width="10.140625" style="3" customWidth="1"/>
    <col min="3333" max="3333" width="11" style="3" customWidth="1"/>
    <col min="3334" max="3334" width="7.42578125" style="3" customWidth="1"/>
    <col min="3335" max="3335" width="14.42578125" style="3" customWidth="1"/>
    <col min="3336" max="3337" width="0" style="3" hidden="1" customWidth="1"/>
    <col min="3338" max="3338" width="11.7109375" style="3" customWidth="1"/>
    <col min="3339" max="3584" width="9.140625" style="3"/>
    <col min="3585" max="3585" width="40" style="3" customWidth="1"/>
    <col min="3586" max="3586" width="9.5703125" style="3" customWidth="1"/>
    <col min="3587" max="3587" width="7.42578125" style="3" customWidth="1"/>
    <col min="3588" max="3588" width="10.140625" style="3" customWidth="1"/>
    <col min="3589" max="3589" width="11" style="3" customWidth="1"/>
    <col min="3590" max="3590" width="7.42578125" style="3" customWidth="1"/>
    <col min="3591" max="3591" width="14.42578125" style="3" customWidth="1"/>
    <col min="3592" max="3593" width="0" style="3" hidden="1" customWidth="1"/>
    <col min="3594" max="3594" width="11.7109375" style="3" customWidth="1"/>
    <col min="3595" max="3840" width="9.140625" style="3"/>
    <col min="3841" max="3841" width="40" style="3" customWidth="1"/>
    <col min="3842" max="3842" width="9.5703125" style="3" customWidth="1"/>
    <col min="3843" max="3843" width="7.42578125" style="3" customWidth="1"/>
    <col min="3844" max="3844" width="10.140625" style="3" customWidth="1"/>
    <col min="3845" max="3845" width="11" style="3" customWidth="1"/>
    <col min="3846" max="3846" width="7.42578125" style="3" customWidth="1"/>
    <col min="3847" max="3847" width="14.42578125" style="3" customWidth="1"/>
    <col min="3848" max="3849" width="0" style="3" hidden="1" customWidth="1"/>
    <col min="3850" max="3850" width="11.7109375" style="3" customWidth="1"/>
    <col min="3851" max="4096" width="9.140625" style="3"/>
    <col min="4097" max="4097" width="40" style="3" customWidth="1"/>
    <col min="4098" max="4098" width="9.5703125" style="3" customWidth="1"/>
    <col min="4099" max="4099" width="7.42578125" style="3" customWidth="1"/>
    <col min="4100" max="4100" width="10.140625" style="3" customWidth="1"/>
    <col min="4101" max="4101" width="11" style="3" customWidth="1"/>
    <col min="4102" max="4102" width="7.42578125" style="3" customWidth="1"/>
    <col min="4103" max="4103" width="14.42578125" style="3" customWidth="1"/>
    <col min="4104" max="4105" width="0" style="3" hidden="1" customWidth="1"/>
    <col min="4106" max="4106" width="11.7109375" style="3" customWidth="1"/>
    <col min="4107" max="4352" width="9.140625" style="3"/>
    <col min="4353" max="4353" width="40" style="3" customWidth="1"/>
    <col min="4354" max="4354" width="9.5703125" style="3" customWidth="1"/>
    <col min="4355" max="4355" width="7.42578125" style="3" customWidth="1"/>
    <col min="4356" max="4356" width="10.140625" style="3" customWidth="1"/>
    <col min="4357" max="4357" width="11" style="3" customWidth="1"/>
    <col min="4358" max="4358" width="7.42578125" style="3" customWidth="1"/>
    <col min="4359" max="4359" width="14.42578125" style="3" customWidth="1"/>
    <col min="4360" max="4361" width="0" style="3" hidden="1" customWidth="1"/>
    <col min="4362" max="4362" width="11.7109375" style="3" customWidth="1"/>
    <col min="4363" max="4608" width="9.140625" style="3"/>
    <col min="4609" max="4609" width="40" style="3" customWidth="1"/>
    <col min="4610" max="4610" width="9.5703125" style="3" customWidth="1"/>
    <col min="4611" max="4611" width="7.42578125" style="3" customWidth="1"/>
    <col min="4612" max="4612" width="10.140625" style="3" customWidth="1"/>
    <col min="4613" max="4613" width="11" style="3" customWidth="1"/>
    <col min="4614" max="4614" width="7.42578125" style="3" customWidth="1"/>
    <col min="4615" max="4615" width="14.42578125" style="3" customWidth="1"/>
    <col min="4616" max="4617" width="0" style="3" hidden="1" customWidth="1"/>
    <col min="4618" max="4618" width="11.7109375" style="3" customWidth="1"/>
    <col min="4619" max="4864" width="9.140625" style="3"/>
    <col min="4865" max="4865" width="40" style="3" customWidth="1"/>
    <col min="4866" max="4866" width="9.5703125" style="3" customWidth="1"/>
    <col min="4867" max="4867" width="7.42578125" style="3" customWidth="1"/>
    <col min="4868" max="4868" width="10.140625" style="3" customWidth="1"/>
    <col min="4869" max="4869" width="11" style="3" customWidth="1"/>
    <col min="4870" max="4870" width="7.42578125" style="3" customWidth="1"/>
    <col min="4871" max="4871" width="14.42578125" style="3" customWidth="1"/>
    <col min="4872" max="4873" width="0" style="3" hidden="1" customWidth="1"/>
    <col min="4874" max="4874" width="11.7109375" style="3" customWidth="1"/>
    <col min="4875" max="5120" width="9.140625" style="3"/>
    <col min="5121" max="5121" width="40" style="3" customWidth="1"/>
    <col min="5122" max="5122" width="9.5703125" style="3" customWidth="1"/>
    <col min="5123" max="5123" width="7.42578125" style="3" customWidth="1"/>
    <col min="5124" max="5124" width="10.140625" style="3" customWidth="1"/>
    <col min="5125" max="5125" width="11" style="3" customWidth="1"/>
    <col min="5126" max="5126" width="7.42578125" style="3" customWidth="1"/>
    <col min="5127" max="5127" width="14.42578125" style="3" customWidth="1"/>
    <col min="5128" max="5129" width="0" style="3" hidden="1" customWidth="1"/>
    <col min="5130" max="5130" width="11.7109375" style="3" customWidth="1"/>
    <col min="5131" max="5376" width="9.140625" style="3"/>
    <col min="5377" max="5377" width="40" style="3" customWidth="1"/>
    <col min="5378" max="5378" width="9.5703125" style="3" customWidth="1"/>
    <col min="5379" max="5379" width="7.42578125" style="3" customWidth="1"/>
    <col min="5380" max="5380" width="10.140625" style="3" customWidth="1"/>
    <col min="5381" max="5381" width="11" style="3" customWidth="1"/>
    <col min="5382" max="5382" width="7.42578125" style="3" customWidth="1"/>
    <col min="5383" max="5383" width="14.42578125" style="3" customWidth="1"/>
    <col min="5384" max="5385" width="0" style="3" hidden="1" customWidth="1"/>
    <col min="5386" max="5386" width="11.7109375" style="3" customWidth="1"/>
    <col min="5387" max="5632" width="9.140625" style="3"/>
    <col min="5633" max="5633" width="40" style="3" customWidth="1"/>
    <col min="5634" max="5634" width="9.5703125" style="3" customWidth="1"/>
    <col min="5635" max="5635" width="7.42578125" style="3" customWidth="1"/>
    <col min="5636" max="5636" width="10.140625" style="3" customWidth="1"/>
    <col min="5637" max="5637" width="11" style="3" customWidth="1"/>
    <col min="5638" max="5638" width="7.42578125" style="3" customWidth="1"/>
    <col min="5639" max="5639" width="14.42578125" style="3" customWidth="1"/>
    <col min="5640" max="5641" width="0" style="3" hidden="1" customWidth="1"/>
    <col min="5642" max="5642" width="11.7109375" style="3" customWidth="1"/>
    <col min="5643" max="5888" width="9.140625" style="3"/>
    <col min="5889" max="5889" width="40" style="3" customWidth="1"/>
    <col min="5890" max="5890" width="9.5703125" style="3" customWidth="1"/>
    <col min="5891" max="5891" width="7.42578125" style="3" customWidth="1"/>
    <col min="5892" max="5892" width="10.140625" style="3" customWidth="1"/>
    <col min="5893" max="5893" width="11" style="3" customWidth="1"/>
    <col min="5894" max="5894" width="7.42578125" style="3" customWidth="1"/>
    <col min="5895" max="5895" width="14.42578125" style="3" customWidth="1"/>
    <col min="5896" max="5897" width="0" style="3" hidden="1" customWidth="1"/>
    <col min="5898" max="5898" width="11.7109375" style="3" customWidth="1"/>
    <col min="5899" max="6144" width="9.140625" style="3"/>
    <col min="6145" max="6145" width="40" style="3" customWidth="1"/>
    <col min="6146" max="6146" width="9.5703125" style="3" customWidth="1"/>
    <col min="6147" max="6147" width="7.42578125" style="3" customWidth="1"/>
    <col min="6148" max="6148" width="10.140625" style="3" customWidth="1"/>
    <col min="6149" max="6149" width="11" style="3" customWidth="1"/>
    <col min="6150" max="6150" width="7.42578125" style="3" customWidth="1"/>
    <col min="6151" max="6151" width="14.42578125" style="3" customWidth="1"/>
    <col min="6152" max="6153" width="0" style="3" hidden="1" customWidth="1"/>
    <col min="6154" max="6154" width="11.7109375" style="3" customWidth="1"/>
    <col min="6155" max="6400" width="9.140625" style="3"/>
    <col min="6401" max="6401" width="40" style="3" customWidth="1"/>
    <col min="6402" max="6402" width="9.5703125" style="3" customWidth="1"/>
    <col min="6403" max="6403" width="7.42578125" style="3" customWidth="1"/>
    <col min="6404" max="6404" width="10.140625" style="3" customWidth="1"/>
    <col min="6405" max="6405" width="11" style="3" customWidth="1"/>
    <col min="6406" max="6406" width="7.42578125" style="3" customWidth="1"/>
    <col min="6407" max="6407" width="14.42578125" style="3" customWidth="1"/>
    <col min="6408" max="6409" width="0" style="3" hidden="1" customWidth="1"/>
    <col min="6410" max="6410" width="11.7109375" style="3" customWidth="1"/>
    <col min="6411" max="6656" width="9.140625" style="3"/>
    <col min="6657" max="6657" width="40" style="3" customWidth="1"/>
    <col min="6658" max="6658" width="9.5703125" style="3" customWidth="1"/>
    <col min="6659" max="6659" width="7.42578125" style="3" customWidth="1"/>
    <col min="6660" max="6660" width="10.140625" style="3" customWidth="1"/>
    <col min="6661" max="6661" width="11" style="3" customWidth="1"/>
    <col min="6662" max="6662" width="7.42578125" style="3" customWidth="1"/>
    <col min="6663" max="6663" width="14.42578125" style="3" customWidth="1"/>
    <col min="6664" max="6665" width="0" style="3" hidden="1" customWidth="1"/>
    <col min="6666" max="6666" width="11.7109375" style="3" customWidth="1"/>
    <col min="6667" max="6912" width="9.140625" style="3"/>
    <col min="6913" max="6913" width="40" style="3" customWidth="1"/>
    <col min="6914" max="6914" width="9.5703125" style="3" customWidth="1"/>
    <col min="6915" max="6915" width="7.42578125" style="3" customWidth="1"/>
    <col min="6916" max="6916" width="10.140625" style="3" customWidth="1"/>
    <col min="6917" max="6917" width="11" style="3" customWidth="1"/>
    <col min="6918" max="6918" width="7.42578125" style="3" customWidth="1"/>
    <col min="6919" max="6919" width="14.42578125" style="3" customWidth="1"/>
    <col min="6920" max="6921" width="0" style="3" hidden="1" customWidth="1"/>
    <col min="6922" max="6922" width="11.7109375" style="3" customWidth="1"/>
    <col min="6923" max="7168" width="9.140625" style="3"/>
    <col min="7169" max="7169" width="40" style="3" customWidth="1"/>
    <col min="7170" max="7170" width="9.5703125" style="3" customWidth="1"/>
    <col min="7171" max="7171" width="7.42578125" style="3" customWidth="1"/>
    <col min="7172" max="7172" width="10.140625" style="3" customWidth="1"/>
    <col min="7173" max="7173" width="11" style="3" customWidth="1"/>
    <col min="7174" max="7174" width="7.42578125" style="3" customWidth="1"/>
    <col min="7175" max="7175" width="14.42578125" style="3" customWidth="1"/>
    <col min="7176" max="7177" width="0" style="3" hidden="1" customWidth="1"/>
    <col min="7178" max="7178" width="11.7109375" style="3" customWidth="1"/>
    <col min="7179" max="7424" width="9.140625" style="3"/>
    <col min="7425" max="7425" width="40" style="3" customWidth="1"/>
    <col min="7426" max="7426" width="9.5703125" style="3" customWidth="1"/>
    <col min="7427" max="7427" width="7.42578125" style="3" customWidth="1"/>
    <col min="7428" max="7428" width="10.140625" style="3" customWidth="1"/>
    <col min="7429" max="7429" width="11" style="3" customWidth="1"/>
    <col min="7430" max="7430" width="7.42578125" style="3" customWidth="1"/>
    <col min="7431" max="7431" width="14.42578125" style="3" customWidth="1"/>
    <col min="7432" max="7433" width="0" style="3" hidden="1" customWidth="1"/>
    <col min="7434" max="7434" width="11.7109375" style="3" customWidth="1"/>
    <col min="7435" max="7680" width="9.140625" style="3"/>
    <col min="7681" max="7681" width="40" style="3" customWidth="1"/>
    <col min="7682" max="7682" width="9.5703125" style="3" customWidth="1"/>
    <col min="7683" max="7683" width="7.42578125" style="3" customWidth="1"/>
    <col min="7684" max="7684" width="10.140625" style="3" customWidth="1"/>
    <col min="7685" max="7685" width="11" style="3" customWidth="1"/>
    <col min="7686" max="7686" width="7.42578125" style="3" customWidth="1"/>
    <col min="7687" max="7687" width="14.42578125" style="3" customWidth="1"/>
    <col min="7688" max="7689" width="0" style="3" hidden="1" customWidth="1"/>
    <col min="7690" max="7690" width="11.7109375" style="3" customWidth="1"/>
    <col min="7691" max="7936" width="9.140625" style="3"/>
    <col min="7937" max="7937" width="40" style="3" customWidth="1"/>
    <col min="7938" max="7938" width="9.5703125" style="3" customWidth="1"/>
    <col min="7939" max="7939" width="7.42578125" style="3" customWidth="1"/>
    <col min="7940" max="7940" width="10.140625" style="3" customWidth="1"/>
    <col min="7941" max="7941" width="11" style="3" customWidth="1"/>
    <col min="7942" max="7942" width="7.42578125" style="3" customWidth="1"/>
    <col min="7943" max="7943" width="14.42578125" style="3" customWidth="1"/>
    <col min="7944" max="7945" width="0" style="3" hidden="1" customWidth="1"/>
    <col min="7946" max="7946" width="11.7109375" style="3" customWidth="1"/>
    <col min="7947" max="8192" width="9.140625" style="3"/>
    <col min="8193" max="8193" width="40" style="3" customWidth="1"/>
    <col min="8194" max="8194" width="9.5703125" style="3" customWidth="1"/>
    <col min="8195" max="8195" width="7.42578125" style="3" customWidth="1"/>
    <col min="8196" max="8196" width="10.140625" style="3" customWidth="1"/>
    <col min="8197" max="8197" width="11" style="3" customWidth="1"/>
    <col min="8198" max="8198" width="7.42578125" style="3" customWidth="1"/>
    <col min="8199" max="8199" width="14.42578125" style="3" customWidth="1"/>
    <col min="8200" max="8201" width="0" style="3" hidden="1" customWidth="1"/>
    <col min="8202" max="8202" width="11.7109375" style="3" customWidth="1"/>
    <col min="8203" max="8448" width="9.140625" style="3"/>
    <col min="8449" max="8449" width="40" style="3" customWidth="1"/>
    <col min="8450" max="8450" width="9.5703125" style="3" customWidth="1"/>
    <col min="8451" max="8451" width="7.42578125" style="3" customWidth="1"/>
    <col min="8452" max="8452" width="10.140625" style="3" customWidth="1"/>
    <col min="8453" max="8453" width="11" style="3" customWidth="1"/>
    <col min="8454" max="8454" width="7.42578125" style="3" customWidth="1"/>
    <col min="8455" max="8455" width="14.42578125" style="3" customWidth="1"/>
    <col min="8456" max="8457" width="0" style="3" hidden="1" customWidth="1"/>
    <col min="8458" max="8458" width="11.7109375" style="3" customWidth="1"/>
    <col min="8459" max="8704" width="9.140625" style="3"/>
    <col min="8705" max="8705" width="40" style="3" customWidth="1"/>
    <col min="8706" max="8706" width="9.5703125" style="3" customWidth="1"/>
    <col min="8707" max="8707" width="7.42578125" style="3" customWidth="1"/>
    <col min="8708" max="8708" width="10.140625" style="3" customWidth="1"/>
    <col min="8709" max="8709" width="11" style="3" customWidth="1"/>
    <col min="8710" max="8710" width="7.42578125" style="3" customWidth="1"/>
    <col min="8711" max="8711" width="14.42578125" style="3" customWidth="1"/>
    <col min="8712" max="8713" width="0" style="3" hidden="1" customWidth="1"/>
    <col min="8714" max="8714" width="11.7109375" style="3" customWidth="1"/>
    <col min="8715" max="8960" width="9.140625" style="3"/>
    <col min="8961" max="8961" width="40" style="3" customWidth="1"/>
    <col min="8962" max="8962" width="9.5703125" style="3" customWidth="1"/>
    <col min="8963" max="8963" width="7.42578125" style="3" customWidth="1"/>
    <col min="8964" max="8964" width="10.140625" style="3" customWidth="1"/>
    <col min="8965" max="8965" width="11" style="3" customWidth="1"/>
    <col min="8966" max="8966" width="7.42578125" style="3" customWidth="1"/>
    <col min="8967" max="8967" width="14.42578125" style="3" customWidth="1"/>
    <col min="8968" max="8969" width="0" style="3" hidden="1" customWidth="1"/>
    <col min="8970" max="8970" width="11.7109375" style="3" customWidth="1"/>
    <col min="8971" max="9216" width="9.140625" style="3"/>
    <col min="9217" max="9217" width="40" style="3" customWidth="1"/>
    <col min="9218" max="9218" width="9.5703125" style="3" customWidth="1"/>
    <col min="9219" max="9219" width="7.42578125" style="3" customWidth="1"/>
    <col min="9220" max="9220" width="10.140625" style="3" customWidth="1"/>
    <col min="9221" max="9221" width="11" style="3" customWidth="1"/>
    <col min="9222" max="9222" width="7.42578125" style="3" customWidth="1"/>
    <col min="9223" max="9223" width="14.42578125" style="3" customWidth="1"/>
    <col min="9224" max="9225" width="0" style="3" hidden="1" customWidth="1"/>
    <col min="9226" max="9226" width="11.7109375" style="3" customWidth="1"/>
    <col min="9227" max="9472" width="9.140625" style="3"/>
    <col min="9473" max="9473" width="40" style="3" customWidth="1"/>
    <col min="9474" max="9474" width="9.5703125" style="3" customWidth="1"/>
    <col min="9475" max="9475" width="7.42578125" style="3" customWidth="1"/>
    <col min="9476" max="9476" width="10.140625" style="3" customWidth="1"/>
    <col min="9477" max="9477" width="11" style="3" customWidth="1"/>
    <col min="9478" max="9478" width="7.42578125" style="3" customWidth="1"/>
    <col min="9479" max="9479" width="14.42578125" style="3" customWidth="1"/>
    <col min="9480" max="9481" width="0" style="3" hidden="1" customWidth="1"/>
    <col min="9482" max="9482" width="11.7109375" style="3" customWidth="1"/>
    <col min="9483" max="9728" width="9.140625" style="3"/>
    <col min="9729" max="9729" width="40" style="3" customWidth="1"/>
    <col min="9730" max="9730" width="9.5703125" style="3" customWidth="1"/>
    <col min="9731" max="9731" width="7.42578125" style="3" customWidth="1"/>
    <col min="9732" max="9732" width="10.140625" style="3" customWidth="1"/>
    <col min="9733" max="9733" width="11" style="3" customWidth="1"/>
    <col min="9734" max="9734" width="7.42578125" style="3" customWidth="1"/>
    <col min="9735" max="9735" width="14.42578125" style="3" customWidth="1"/>
    <col min="9736" max="9737" width="0" style="3" hidden="1" customWidth="1"/>
    <col min="9738" max="9738" width="11.7109375" style="3" customWidth="1"/>
    <col min="9739" max="9984" width="9.140625" style="3"/>
    <col min="9985" max="9985" width="40" style="3" customWidth="1"/>
    <col min="9986" max="9986" width="9.5703125" style="3" customWidth="1"/>
    <col min="9987" max="9987" width="7.42578125" style="3" customWidth="1"/>
    <col min="9988" max="9988" width="10.140625" style="3" customWidth="1"/>
    <col min="9989" max="9989" width="11" style="3" customWidth="1"/>
    <col min="9990" max="9990" width="7.42578125" style="3" customWidth="1"/>
    <col min="9991" max="9991" width="14.42578125" style="3" customWidth="1"/>
    <col min="9992" max="9993" width="0" style="3" hidden="1" customWidth="1"/>
    <col min="9994" max="9994" width="11.7109375" style="3" customWidth="1"/>
    <col min="9995" max="10240" width="9.140625" style="3"/>
    <col min="10241" max="10241" width="40" style="3" customWidth="1"/>
    <col min="10242" max="10242" width="9.5703125" style="3" customWidth="1"/>
    <col min="10243" max="10243" width="7.42578125" style="3" customWidth="1"/>
    <col min="10244" max="10244" width="10.140625" style="3" customWidth="1"/>
    <col min="10245" max="10245" width="11" style="3" customWidth="1"/>
    <col min="10246" max="10246" width="7.42578125" style="3" customWidth="1"/>
    <col min="10247" max="10247" width="14.42578125" style="3" customWidth="1"/>
    <col min="10248" max="10249" width="0" style="3" hidden="1" customWidth="1"/>
    <col min="10250" max="10250" width="11.7109375" style="3" customWidth="1"/>
    <col min="10251" max="10496" width="9.140625" style="3"/>
    <col min="10497" max="10497" width="40" style="3" customWidth="1"/>
    <col min="10498" max="10498" width="9.5703125" style="3" customWidth="1"/>
    <col min="10499" max="10499" width="7.42578125" style="3" customWidth="1"/>
    <col min="10500" max="10500" width="10.140625" style="3" customWidth="1"/>
    <col min="10501" max="10501" width="11" style="3" customWidth="1"/>
    <col min="10502" max="10502" width="7.42578125" style="3" customWidth="1"/>
    <col min="10503" max="10503" width="14.42578125" style="3" customWidth="1"/>
    <col min="10504" max="10505" width="0" style="3" hidden="1" customWidth="1"/>
    <col min="10506" max="10506" width="11.7109375" style="3" customWidth="1"/>
    <col min="10507" max="10752" width="9.140625" style="3"/>
    <col min="10753" max="10753" width="40" style="3" customWidth="1"/>
    <col min="10754" max="10754" width="9.5703125" style="3" customWidth="1"/>
    <col min="10755" max="10755" width="7.42578125" style="3" customWidth="1"/>
    <col min="10756" max="10756" width="10.140625" style="3" customWidth="1"/>
    <col min="10757" max="10757" width="11" style="3" customWidth="1"/>
    <col min="10758" max="10758" width="7.42578125" style="3" customWidth="1"/>
    <col min="10759" max="10759" width="14.42578125" style="3" customWidth="1"/>
    <col min="10760" max="10761" width="0" style="3" hidden="1" customWidth="1"/>
    <col min="10762" max="10762" width="11.7109375" style="3" customWidth="1"/>
    <col min="10763" max="11008" width="9.140625" style="3"/>
    <col min="11009" max="11009" width="40" style="3" customWidth="1"/>
    <col min="11010" max="11010" width="9.5703125" style="3" customWidth="1"/>
    <col min="11011" max="11011" width="7.42578125" style="3" customWidth="1"/>
    <col min="11012" max="11012" width="10.140625" style="3" customWidth="1"/>
    <col min="11013" max="11013" width="11" style="3" customWidth="1"/>
    <col min="11014" max="11014" width="7.42578125" style="3" customWidth="1"/>
    <col min="11015" max="11015" width="14.42578125" style="3" customWidth="1"/>
    <col min="11016" max="11017" width="0" style="3" hidden="1" customWidth="1"/>
    <col min="11018" max="11018" width="11.7109375" style="3" customWidth="1"/>
    <col min="11019" max="11264" width="9.140625" style="3"/>
    <col min="11265" max="11265" width="40" style="3" customWidth="1"/>
    <col min="11266" max="11266" width="9.5703125" style="3" customWidth="1"/>
    <col min="11267" max="11267" width="7.42578125" style="3" customWidth="1"/>
    <col min="11268" max="11268" width="10.140625" style="3" customWidth="1"/>
    <col min="11269" max="11269" width="11" style="3" customWidth="1"/>
    <col min="11270" max="11270" width="7.42578125" style="3" customWidth="1"/>
    <col min="11271" max="11271" width="14.42578125" style="3" customWidth="1"/>
    <col min="11272" max="11273" width="0" style="3" hidden="1" customWidth="1"/>
    <col min="11274" max="11274" width="11.7109375" style="3" customWidth="1"/>
    <col min="11275" max="11520" width="9.140625" style="3"/>
    <col min="11521" max="11521" width="40" style="3" customWidth="1"/>
    <col min="11522" max="11522" width="9.5703125" style="3" customWidth="1"/>
    <col min="11523" max="11523" width="7.42578125" style="3" customWidth="1"/>
    <col min="11524" max="11524" width="10.140625" style="3" customWidth="1"/>
    <col min="11525" max="11525" width="11" style="3" customWidth="1"/>
    <col min="11526" max="11526" width="7.42578125" style="3" customWidth="1"/>
    <col min="11527" max="11527" width="14.42578125" style="3" customWidth="1"/>
    <col min="11528" max="11529" width="0" style="3" hidden="1" customWidth="1"/>
    <col min="11530" max="11530" width="11.7109375" style="3" customWidth="1"/>
    <col min="11531" max="11776" width="9.140625" style="3"/>
    <col min="11777" max="11777" width="40" style="3" customWidth="1"/>
    <col min="11778" max="11778" width="9.5703125" style="3" customWidth="1"/>
    <col min="11779" max="11779" width="7.42578125" style="3" customWidth="1"/>
    <col min="11780" max="11780" width="10.140625" style="3" customWidth="1"/>
    <col min="11781" max="11781" width="11" style="3" customWidth="1"/>
    <col min="11782" max="11782" width="7.42578125" style="3" customWidth="1"/>
    <col min="11783" max="11783" width="14.42578125" style="3" customWidth="1"/>
    <col min="11784" max="11785" width="0" style="3" hidden="1" customWidth="1"/>
    <col min="11786" max="11786" width="11.7109375" style="3" customWidth="1"/>
    <col min="11787" max="12032" width="9.140625" style="3"/>
    <col min="12033" max="12033" width="40" style="3" customWidth="1"/>
    <col min="12034" max="12034" width="9.5703125" style="3" customWidth="1"/>
    <col min="12035" max="12035" width="7.42578125" style="3" customWidth="1"/>
    <col min="12036" max="12036" width="10.140625" style="3" customWidth="1"/>
    <col min="12037" max="12037" width="11" style="3" customWidth="1"/>
    <col min="12038" max="12038" width="7.42578125" style="3" customWidth="1"/>
    <col min="12039" max="12039" width="14.42578125" style="3" customWidth="1"/>
    <col min="12040" max="12041" width="0" style="3" hidden="1" customWidth="1"/>
    <col min="12042" max="12042" width="11.7109375" style="3" customWidth="1"/>
    <col min="12043" max="12288" width="9.140625" style="3"/>
    <col min="12289" max="12289" width="40" style="3" customWidth="1"/>
    <col min="12290" max="12290" width="9.5703125" style="3" customWidth="1"/>
    <col min="12291" max="12291" width="7.42578125" style="3" customWidth="1"/>
    <col min="12292" max="12292" width="10.140625" style="3" customWidth="1"/>
    <col min="12293" max="12293" width="11" style="3" customWidth="1"/>
    <col min="12294" max="12294" width="7.42578125" style="3" customWidth="1"/>
    <col min="12295" max="12295" width="14.42578125" style="3" customWidth="1"/>
    <col min="12296" max="12297" width="0" style="3" hidden="1" customWidth="1"/>
    <col min="12298" max="12298" width="11.7109375" style="3" customWidth="1"/>
    <col min="12299" max="12544" width="9.140625" style="3"/>
    <col min="12545" max="12545" width="40" style="3" customWidth="1"/>
    <col min="12546" max="12546" width="9.5703125" style="3" customWidth="1"/>
    <col min="12547" max="12547" width="7.42578125" style="3" customWidth="1"/>
    <col min="12548" max="12548" width="10.140625" style="3" customWidth="1"/>
    <col min="12549" max="12549" width="11" style="3" customWidth="1"/>
    <col min="12550" max="12550" width="7.42578125" style="3" customWidth="1"/>
    <col min="12551" max="12551" width="14.42578125" style="3" customWidth="1"/>
    <col min="12552" max="12553" width="0" style="3" hidden="1" customWidth="1"/>
    <col min="12554" max="12554" width="11.7109375" style="3" customWidth="1"/>
    <col min="12555" max="12800" width="9.140625" style="3"/>
    <col min="12801" max="12801" width="40" style="3" customWidth="1"/>
    <col min="12802" max="12802" width="9.5703125" style="3" customWidth="1"/>
    <col min="12803" max="12803" width="7.42578125" style="3" customWidth="1"/>
    <col min="12804" max="12804" width="10.140625" style="3" customWidth="1"/>
    <col min="12805" max="12805" width="11" style="3" customWidth="1"/>
    <col min="12806" max="12806" width="7.42578125" style="3" customWidth="1"/>
    <col min="12807" max="12807" width="14.42578125" style="3" customWidth="1"/>
    <col min="12808" max="12809" width="0" style="3" hidden="1" customWidth="1"/>
    <col min="12810" max="12810" width="11.7109375" style="3" customWidth="1"/>
    <col min="12811" max="13056" width="9.140625" style="3"/>
    <col min="13057" max="13057" width="40" style="3" customWidth="1"/>
    <col min="13058" max="13058" width="9.5703125" style="3" customWidth="1"/>
    <col min="13059" max="13059" width="7.42578125" style="3" customWidth="1"/>
    <col min="13060" max="13060" width="10.140625" style="3" customWidth="1"/>
    <col min="13061" max="13061" width="11" style="3" customWidth="1"/>
    <col min="13062" max="13062" width="7.42578125" style="3" customWidth="1"/>
    <col min="13063" max="13063" width="14.42578125" style="3" customWidth="1"/>
    <col min="13064" max="13065" width="0" style="3" hidden="1" customWidth="1"/>
    <col min="13066" max="13066" width="11.7109375" style="3" customWidth="1"/>
    <col min="13067" max="13312" width="9.140625" style="3"/>
    <col min="13313" max="13313" width="40" style="3" customWidth="1"/>
    <col min="13314" max="13314" width="9.5703125" style="3" customWidth="1"/>
    <col min="13315" max="13315" width="7.42578125" style="3" customWidth="1"/>
    <col min="13316" max="13316" width="10.140625" style="3" customWidth="1"/>
    <col min="13317" max="13317" width="11" style="3" customWidth="1"/>
    <col min="13318" max="13318" width="7.42578125" style="3" customWidth="1"/>
    <col min="13319" max="13319" width="14.42578125" style="3" customWidth="1"/>
    <col min="13320" max="13321" width="0" style="3" hidden="1" customWidth="1"/>
    <col min="13322" max="13322" width="11.7109375" style="3" customWidth="1"/>
    <col min="13323" max="13568" width="9.140625" style="3"/>
    <col min="13569" max="13569" width="40" style="3" customWidth="1"/>
    <col min="13570" max="13570" width="9.5703125" style="3" customWidth="1"/>
    <col min="13571" max="13571" width="7.42578125" style="3" customWidth="1"/>
    <col min="13572" max="13572" width="10.140625" style="3" customWidth="1"/>
    <col min="13573" max="13573" width="11" style="3" customWidth="1"/>
    <col min="13574" max="13574" width="7.42578125" style="3" customWidth="1"/>
    <col min="13575" max="13575" width="14.42578125" style="3" customWidth="1"/>
    <col min="13576" max="13577" width="0" style="3" hidden="1" customWidth="1"/>
    <col min="13578" max="13578" width="11.7109375" style="3" customWidth="1"/>
    <col min="13579" max="13824" width="9.140625" style="3"/>
    <col min="13825" max="13825" width="40" style="3" customWidth="1"/>
    <col min="13826" max="13826" width="9.5703125" style="3" customWidth="1"/>
    <col min="13827" max="13827" width="7.42578125" style="3" customWidth="1"/>
    <col min="13828" max="13828" width="10.140625" style="3" customWidth="1"/>
    <col min="13829" max="13829" width="11" style="3" customWidth="1"/>
    <col min="13830" max="13830" width="7.42578125" style="3" customWidth="1"/>
    <col min="13831" max="13831" width="14.42578125" style="3" customWidth="1"/>
    <col min="13832" max="13833" width="0" style="3" hidden="1" customWidth="1"/>
    <col min="13834" max="13834" width="11.7109375" style="3" customWidth="1"/>
    <col min="13835" max="14080" width="9.140625" style="3"/>
    <col min="14081" max="14081" width="40" style="3" customWidth="1"/>
    <col min="14082" max="14082" width="9.5703125" style="3" customWidth="1"/>
    <col min="14083" max="14083" width="7.42578125" style="3" customWidth="1"/>
    <col min="14084" max="14084" width="10.140625" style="3" customWidth="1"/>
    <col min="14085" max="14085" width="11" style="3" customWidth="1"/>
    <col min="14086" max="14086" width="7.42578125" style="3" customWidth="1"/>
    <col min="14087" max="14087" width="14.42578125" style="3" customWidth="1"/>
    <col min="14088" max="14089" width="0" style="3" hidden="1" customWidth="1"/>
    <col min="14090" max="14090" width="11.7109375" style="3" customWidth="1"/>
    <col min="14091" max="14336" width="9.140625" style="3"/>
    <col min="14337" max="14337" width="40" style="3" customWidth="1"/>
    <col min="14338" max="14338" width="9.5703125" style="3" customWidth="1"/>
    <col min="14339" max="14339" width="7.42578125" style="3" customWidth="1"/>
    <col min="14340" max="14340" width="10.140625" style="3" customWidth="1"/>
    <col min="14341" max="14341" width="11" style="3" customWidth="1"/>
    <col min="14342" max="14342" width="7.42578125" style="3" customWidth="1"/>
    <col min="14343" max="14343" width="14.42578125" style="3" customWidth="1"/>
    <col min="14344" max="14345" width="0" style="3" hidden="1" customWidth="1"/>
    <col min="14346" max="14346" width="11.7109375" style="3" customWidth="1"/>
    <col min="14347" max="14592" width="9.140625" style="3"/>
    <col min="14593" max="14593" width="40" style="3" customWidth="1"/>
    <col min="14594" max="14594" width="9.5703125" style="3" customWidth="1"/>
    <col min="14595" max="14595" width="7.42578125" style="3" customWidth="1"/>
    <col min="14596" max="14596" width="10.140625" style="3" customWidth="1"/>
    <col min="14597" max="14597" width="11" style="3" customWidth="1"/>
    <col min="14598" max="14598" width="7.42578125" style="3" customWidth="1"/>
    <col min="14599" max="14599" width="14.42578125" style="3" customWidth="1"/>
    <col min="14600" max="14601" width="0" style="3" hidden="1" customWidth="1"/>
    <col min="14602" max="14602" width="11.7109375" style="3" customWidth="1"/>
    <col min="14603" max="14848" width="9.140625" style="3"/>
    <col min="14849" max="14849" width="40" style="3" customWidth="1"/>
    <col min="14850" max="14850" width="9.5703125" style="3" customWidth="1"/>
    <col min="14851" max="14851" width="7.42578125" style="3" customWidth="1"/>
    <col min="14852" max="14852" width="10.140625" style="3" customWidth="1"/>
    <col min="14853" max="14853" width="11" style="3" customWidth="1"/>
    <col min="14854" max="14854" width="7.42578125" style="3" customWidth="1"/>
    <col min="14855" max="14855" width="14.42578125" style="3" customWidth="1"/>
    <col min="14856" max="14857" width="0" style="3" hidden="1" customWidth="1"/>
    <col min="14858" max="14858" width="11.7109375" style="3" customWidth="1"/>
    <col min="14859" max="15104" width="9.140625" style="3"/>
    <col min="15105" max="15105" width="40" style="3" customWidth="1"/>
    <col min="15106" max="15106" width="9.5703125" style="3" customWidth="1"/>
    <col min="15107" max="15107" width="7.42578125" style="3" customWidth="1"/>
    <col min="15108" max="15108" width="10.140625" style="3" customWidth="1"/>
    <col min="15109" max="15109" width="11" style="3" customWidth="1"/>
    <col min="15110" max="15110" width="7.42578125" style="3" customWidth="1"/>
    <col min="15111" max="15111" width="14.42578125" style="3" customWidth="1"/>
    <col min="15112" max="15113" width="0" style="3" hidden="1" customWidth="1"/>
    <col min="15114" max="15114" width="11.7109375" style="3" customWidth="1"/>
    <col min="15115" max="15360" width="9.140625" style="3"/>
    <col min="15361" max="15361" width="40" style="3" customWidth="1"/>
    <col min="15362" max="15362" width="9.5703125" style="3" customWidth="1"/>
    <col min="15363" max="15363" width="7.42578125" style="3" customWidth="1"/>
    <col min="15364" max="15364" width="10.140625" style="3" customWidth="1"/>
    <col min="15365" max="15365" width="11" style="3" customWidth="1"/>
    <col min="15366" max="15366" width="7.42578125" style="3" customWidth="1"/>
    <col min="15367" max="15367" width="14.42578125" style="3" customWidth="1"/>
    <col min="15368" max="15369" width="0" style="3" hidden="1" customWidth="1"/>
    <col min="15370" max="15370" width="11.7109375" style="3" customWidth="1"/>
    <col min="15371" max="15616" width="9.140625" style="3"/>
    <col min="15617" max="15617" width="40" style="3" customWidth="1"/>
    <col min="15618" max="15618" width="9.5703125" style="3" customWidth="1"/>
    <col min="15619" max="15619" width="7.42578125" style="3" customWidth="1"/>
    <col min="15620" max="15620" width="10.140625" style="3" customWidth="1"/>
    <col min="15621" max="15621" width="11" style="3" customWidth="1"/>
    <col min="15622" max="15622" width="7.42578125" style="3" customWidth="1"/>
    <col min="15623" max="15623" width="14.42578125" style="3" customWidth="1"/>
    <col min="15624" max="15625" width="0" style="3" hidden="1" customWidth="1"/>
    <col min="15626" max="15626" width="11.7109375" style="3" customWidth="1"/>
    <col min="15627" max="15872" width="9.140625" style="3"/>
    <col min="15873" max="15873" width="40" style="3" customWidth="1"/>
    <col min="15874" max="15874" width="9.5703125" style="3" customWidth="1"/>
    <col min="15875" max="15875" width="7.42578125" style="3" customWidth="1"/>
    <col min="15876" max="15876" width="10.140625" style="3" customWidth="1"/>
    <col min="15877" max="15877" width="11" style="3" customWidth="1"/>
    <col min="15878" max="15878" width="7.42578125" style="3" customWidth="1"/>
    <col min="15879" max="15879" width="14.42578125" style="3" customWidth="1"/>
    <col min="15880" max="15881" width="0" style="3" hidden="1" customWidth="1"/>
    <col min="15882" max="15882" width="11.7109375" style="3" customWidth="1"/>
    <col min="15883" max="16128" width="9.140625" style="3"/>
    <col min="16129" max="16129" width="40" style="3" customWidth="1"/>
    <col min="16130" max="16130" width="9.5703125" style="3" customWidth="1"/>
    <col min="16131" max="16131" width="7.42578125" style="3" customWidth="1"/>
    <col min="16132" max="16132" width="10.140625" style="3" customWidth="1"/>
    <col min="16133" max="16133" width="11" style="3" customWidth="1"/>
    <col min="16134" max="16134" width="7.42578125" style="3" customWidth="1"/>
    <col min="16135" max="16135" width="14.42578125" style="3" customWidth="1"/>
    <col min="16136" max="16137" width="0" style="3" hidden="1" customWidth="1"/>
    <col min="16138" max="16138" width="11.7109375" style="3" customWidth="1"/>
    <col min="16139" max="16384" width="9.140625" style="3"/>
  </cols>
  <sheetData>
    <row r="1" spans="1:10" ht="25.5" customHeight="1">
      <c r="A1" s="84"/>
      <c r="B1" s="84"/>
      <c r="C1" s="85" t="s">
        <v>189</v>
      </c>
      <c r="D1" s="86"/>
      <c r="E1" s="86"/>
      <c r="F1" s="86"/>
      <c r="G1" s="86"/>
    </row>
    <row r="2" spans="1:10" ht="13.5" customHeight="1">
      <c r="A2" s="84"/>
      <c r="B2" s="84"/>
      <c r="C2" s="87" t="s">
        <v>190</v>
      </c>
      <c r="D2" s="86"/>
      <c r="E2" s="86"/>
      <c r="F2" s="86"/>
      <c r="G2" s="86"/>
    </row>
    <row r="4" spans="1:10">
      <c r="A4" s="88" t="s">
        <v>191</v>
      </c>
      <c r="B4" s="89"/>
      <c r="C4" s="89"/>
      <c r="D4" s="89"/>
      <c r="E4" s="89"/>
      <c r="F4" s="89"/>
      <c r="G4" s="89"/>
      <c r="H4" s="89"/>
      <c r="I4" s="90"/>
    </row>
    <row r="5" spans="1:10" ht="27" customHeight="1">
      <c r="A5" s="91"/>
      <c r="B5" s="92"/>
      <c r="C5" s="92"/>
      <c r="D5" s="92"/>
      <c r="E5" s="92"/>
      <c r="F5" s="92"/>
      <c r="G5" s="92"/>
      <c r="H5" s="92"/>
      <c r="I5" s="93"/>
    </row>
    <row r="6" spans="1:10" ht="3" hidden="1" customHeight="1">
      <c r="A6" s="94"/>
      <c r="B6" s="95"/>
      <c r="C6" s="95"/>
      <c r="D6" s="95"/>
      <c r="E6" s="95"/>
      <c r="F6" s="95"/>
      <c r="G6" s="95"/>
      <c r="H6" s="95"/>
      <c r="I6" s="96"/>
    </row>
    <row r="7" spans="1:10" s="101" customFormat="1">
      <c r="A7" s="97"/>
      <c r="B7" s="98"/>
      <c r="C7" s="98"/>
      <c r="D7" s="98"/>
      <c r="E7" s="98"/>
      <c r="F7" s="98"/>
      <c r="G7" s="98"/>
      <c r="H7" s="99"/>
      <c r="I7" s="99"/>
      <c r="J7" s="100"/>
    </row>
    <row r="8" spans="1:10" s="101" customFormat="1" ht="25.5">
      <c r="A8" s="102" t="s">
        <v>192</v>
      </c>
      <c r="B8" s="103" t="s">
        <v>193</v>
      </c>
      <c r="C8" s="104"/>
      <c r="D8" s="104"/>
      <c r="E8" s="104"/>
      <c r="F8" s="105"/>
      <c r="G8" s="76" t="s">
        <v>194</v>
      </c>
      <c r="H8" s="106"/>
      <c r="I8" s="106"/>
    </row>
    <row r="9" spans="1:10" s="101" customFormat="1" ht="16.5" customHeight="1">
      <c r="A9" s="107"/>
      <c r="B9" s="108"/>
      <c r="C9" s="109"/>
      <c r="D9" s="109"/>
      <c r="E9" s="109"/>
      <c r="F9" s="110"/>
      <c r="G9" s="111" t="s">
        <v>195</v>
      </c>
      <c r="H9" s="106" t="s">
        <v>196</v>
      </c>
      <c r="I9" s="106"/>
    </row>
    <row r="10" spans="1:10" s="101" customFormat="1" ht="77.25" customHeight="1">
      <c r="A10" s="112"/>
      <c r="B10" s="77" t="s">
        <v>197</v>
      </c>
      <c r="C10" s="113" t="s">
        <v>198</v>
      </c>
      <c r="D10" s="77" t="s">
        <v>199</v>
      </c>
      <c r="E10" s="77" t="s">
        <v>200</v>
      </c>
      <c r="F10" s="77" t="s">
        <v>201</v>
      </c>
      <c r="G10" s="77" t="s">
        <v>202</v>
      </c>
      <c r="H10" s="106" t="s">
        <v>203</v>
      </c>
      <c r="I10" s="106" t="s">
        <v>204</v>
      </c>
    </row>
    <row r="11" spans="1:10" s="116" customFormat="1" ht="11.25">
      <c r="A11" s="114">
        <v>1</v>
      </c>
      <c r="B11" s="114">
        <v>2</v>
      </c>
      <c r="C11" s="114">
        <v>2</v>
      </c>
      <c r="D11" s="114">
        <v>3</v>
      </c>
      <c r="E11" s="114">
        <v>4</v>
      </c>
      <c r="F11" s="114">
        <v>5</v>
      </c>
      <c r="G11" s="114">
        <v>6</v>
      </c>
      <c r="H11" s="115">
        <v>7</v>
      </c>
      <c r="I11" s="115">
        <v>8</v>
      </c>
    </row>
    <row r="12" spans="1:10" s="124" customFormat="1" ht="15" customHeight="1">
      <c r="A12" s="117" t="s">
        <v>205</v>
      </c>
      <c r="B12" s="118">
        <v>802</v>
      </c>
      <c r="C12" s="119" t="s">
        <v>206</v>
      </c>
      <c r="D12" s="119"/>
      <c r="E12" s="120"/>
      <c r="F12" s="120"/>
      <c r="G12" s="121">
        <f>G19+G39+G36+G18</f>
        <v>4387.0999999999995</v>
      </c>
      <c r="H12" s="122">
        <f>H13+H19+H39</f>
        <v>3267.6000000000004</v>
      </c>
      <c r="I12" s="123"/>
    </row>
    <row r="13" spans="1:10" s="124" customFormat="1" ht="27.75" hidden="1" customHeight="1">
      <c r="A13" s="117" t="s">
        <v>207</v>
      </c>
      <c r="B13" s="118">
        <v>802</v>
      </c>
      <c r="C13" s="119" t="s">
        <v>206</v>
      </c>
      <c r="D13" s="119" t="s">
        <v>208</v>
      </c>
      <c r="E13" s="120"/>
      <c r="F13" s="120"/>
      <c r="G13" s="125">
        <f>SUM(G16)</f>
        <v>269.5</v>
      </c>
      <c r="H13" s="126">
        <f>H14</f>
        <v>269.5</v>
      </c>
      <c r="I13" s="126"/>
    </row>
    <row r="14" spans="1:10" s="101" customFormat="1" ht="38.25" hidden="1" customHeight="1">
      <c r="A14" s="127" t="s">
        <v>209</v>
      </c>
      <c r="B14" s="118">
        <v>802</v>
      </c>
      <c r="C14" s="128" t="s">
        <v>206</v>
      </c>
      <c r="D14" s="128" t="s">
        <v>208</v>
      </c>
      <c r="E14" s="129" t="s">
        <v>210</v>
      </c>
      <c r="F14" s="111"/>
      <c r="G14" s="130">
        <f>G15</f>
        <v>269.5</v>
      </c>
      <c r="H14" s="106">
        <f>H15</f>
        <v>269.5</v>
      </c>
      <c r="I14" s="106"/>
    </row>
    <row r="15" spans="1:10" s="101" customFormat="1" ht="27.75" hidden="1" customHeight="1">
      <c r="A15" s="131" t="s">
        <v>211</v>
      </c>
      <c r="B15" s="118">
        <v>802</v>
      </c>
      <c r="C15" s="128" t="s">
        <v>206</v>
      </c>
      <c r="D15" s="128" t="s">
        <v>208</v>
      </c>
      <c r="E15" s="129" t="s">
        <v>210</v>
      </c>
      <c r="F15" s="111"/>
      <c r="G15" s="130">
        <f>G16</f>
        <v>269.5</v>
      </c>
      <c r="H15" s="106">
        <f>H16</f>
        <v>269.5</v>
      </c>
      <c r="I15" s="106"/>
    </row>
    <row r="16" spans="1:10" s="101" customFormat="1" ht="24.75" hidden="1" customHeight="1">
      <c r="A16" s="131" t="s">
        <v>212</v>
      </c>
      <c r="B16" s="118">
        <v>802</v>
      </c>
      <c r="C16" s="128" t="s">
        <v>206</v>
      </c>
      <c r="D16" s="128" t="s">
        <v>208</v>
      </c>
      <c r="E16" s="129" t="s">
        <v>210</v>
      </c>
      <c r="F16" s="118">
        <v>240</v>
      </c>
      <c r="G16" s="130">
        <f>G17</f>
        <v>269.5</v>
      </c>
      <c r="H16" s="106">
        <f>G16</f>
        <v>269.5</v>
      </c>
      <c r="I16" s="106"/>
    </row>
    <row r="17" spans="1:9" s="101" customFormat="1" ht="27.75" hidden="1" customHeight="1">
      <c r="A17" s="131" t="s">
        <v>213</v>
      </c>
      <c r="B17" s="118">
        <v>802</v>
      </c>
      <c r="C17" s="128" t="s">
        <v>206</v>
      </c>
      <c r="D17" s="128" t="s">
        <v>208</v>
      </c>
      <c r="E17" s="129" t="s">
        <v>210</v>
      </c>
      <c r="F17" s="111">
        <v>244</v>
      </c>
      <c r="G17" s="130">
        <v>269.5</v>
      </c>
      <c r="H17" s="106">
        <f>H16</f>
        <v>269.5</v>
      </c>
      <c r="I17" s="106"/>
    </row>
    <row r="18" spans="1:9" s="101" customFormat="1" ht="27.75" customHeight="1">
      <c r="A18" s="127" t="s">
        <v>214</v>
      </c>
      <c r="B18" s="118">
        <v>802</v>
      </c>
      <c r="C18" s="128" t="s">
        <v>206</v>
      </c>
      <c r="D18" s="128" t="s">
        <v>215</v>
      </c>
      <c r="E18" s="129" t="s">
        <v>216</v>
      </c>
      <c r="F18" s="111">
        <v>121</v>
      </c>
      <c r="G18" s="130">
        <v>257.89999999999998</v>
      </c>
      <c r="H18" s="106"/>
      <c r="I18" s="106"/>
    </row>
    <row r="19" spans="1:9" s="124" customFormat="1" ht="27" customHeight="1">
      <c r="A19" s="117" t="s">
        <v>217</v>
      </c>
      <c r="B19" s="118">
        <v>802</v>
      </c>
      <c r="C19" s="119" t="s">
        <v>206</v>
      </c>
      <c r="D19" s="119" t="s">
        <v>208</v>
      </c>
      <c r="E19" s="120"/>
      <c r="F19" s="120"/>
      <c r="G19" s="125">
        <f>G20+G30+G33</f>
        <v>3941.7</v>
      </c>
      <c r="H19" s="126">
        <f>H20+H30</f>
        <v>2880.1000000000004</v>
      </c>
      <c r="I19" s="126"/>
    </row>
    <row r="20" spans="1:9" s="124" customFormat="1">
      <c r="A20" s="117" t="s">
        <v>218</v>
      </c>
      <c r="B20" s="118">
        <v>802</v>
      </c>
      <c r="C20" s="119" t="s">
        <v>206</v>
      </c>
      <c r="D20" s="119" t="s">
        <v>208</v>
      </c>
      <c r="E20" s="120" t="s">
        <v>219</v>
      </c>
      <c r="F20" s="120"/>
      <c r="G20" s="125">
        <f>G21+G27+G24</f>
        <v>3392.9</v>
      </c>
      <c r="H20" s="126">
        <f>H21+H27</f>
        <v>2331.3000000000002</v>
      </c>
      <c r="I20" s="126"/>
    </row>
    <row r="21" spans="1:9" s="101" customFormat="1" ht="25.5" customHeight="1">
      <c r="A21" s="131" t="s">
        <v>212</v>
      </c>
      <c r="B21" s="118">
        <v>802</v>
      </c>
      <c r="C21" s="128" t="s">
        <v>206</v>
      </c>
      <c r="D21" s="128" t="s">
        <v>208</v>
      </c>
      <c r="E21" s="111" t="s">
        <v>219</v>
      </c>
      <c r="F21" s="118">
        <v>120</v>
      </c>
      <c r="G21" s="130">
        <f>G22+G23</f>
        <v>2291.3000000000002</v>
      </c>
      <c r="H21" s="106">
        <f>G21</f>
        <v>2291.3000000000002</v>
      </c>
      <c r="I21" s="106"/>
    </row>
    <row r="22" spans="1:9" s="101" customFormat="1" ht="15.75" customHeight="1">
      <c r="A22" s="127" t="s">
        <v>220</v>
      </c>
      <c r="B22" s="118">
        <v>802</v>
      </c>
      <c r="C22" s="128" t="s">
        <v>206</v>
      </c>
      <c r="D22" s="128" t="s">
        <v>208</v>
      </c>
      <c r="E22" s="111" t="s">
        <v>219</v>
      </c>
      <c r="F22" s="111">
        <v>121</v>
      </c>
      <c r="G22" s="130">
        <v>2289.3000000000002</v>
      </c>
      <c r="H22" s="106"/>
      <c r="I22" s="106"/>
    </row>
    <row r="23" spans="1:9" s="101" customFormat="1" ht="28.5" customHeight="1">
      <c r="A23" s="131" t="s">
        <v>221</v>
      </c>
      <c r="B23" s="118">
        <v>802</v>
      </c>
      <c r="C23" s="129" t="s">
        <v>206</v>
      </c>
      <c r="D23" s="129" t="s">
        <v>208</v>
      </c>
      <c r="E23" s="129" t="s">
        <v>210</v>
      </c>
      <c r="F23" s="111">
        <v>212</v>
      </c>
      <c r="G23" s="130">
        <v>2</v>
      </c>
      <c r="H23" s="106"/>
      <c r="I23" s="106"/>
    </row>
    <row r="24" spans="1:9" s="101" customFormat="1" ht="25.5" customHeight="1">
      <c r="A24" s="127" t="s">
        <v>222</v>
      </c>
      <c r="B24" s="118">
        <v>802</v>
      </c>
      <c r="C24" s="128" t="s">
        <v>206</v>
      </c>
      <c r="D24" s="128" t="s">
        <v>208</v>
      </c>
      <c r="E24" s="111" t="s">
        <v>219</v>
      </c>
      <c r="F24" s="111">
        <v>240</v>
      </c>
      <c r="G24" s="130">
        <f>G25+G26</f>
        <v>1049.9000000000001</v>
      </c>
      <c r="H24" s="106"/>
      <c r="I24" s="106"/>
    </row>
    <row r="25" spans="1:9" s="101" customFormat="1" ht="25.5" customHeight="1">
      <c r="A25" s="131" t="s">
        <v>223</v>
      </c>
      <c r="B25" s="118">
        <v>802</v>
      </c>
      <c r="C25" s="129" t="s">
        <v>206</v>
      </c>
      <c r="D25" s="129" t="s">
        <v>208</v>
      </c>
      <c r="E25" s="129" t="s">
        <v>210</v>
      </c>
      <c r="F25" s="111">
        <v>242</v>
      </c>
      <c r="G25" s="130">
        <v>178.5</v>
      </c>
      <c r="H25" s="106"/>
      <c r="I25" s="106"/>
    </row>
    <row r="26" spans="1:9" s="101" customFormat="1" ht="25.5" customHeight="1">
      <c r="A26" s="127" t="s">
        <v>224</v>
      </c>
      <c r="B26" s="118">
        <v>802</v>
      </c>
      <c r="C26" s="128" t="s">
        <v>206</v>
      </c>
      <c r="D26" s="128" t="s">
        <v>208</v>
      </c>
      <c r="E26" s="111" t="s">
        <v>219</v>
      </c>
      <c r="F26" s="111">
        <v>244</v>
      </c>
      <c r="G26" s="130">
        <v>871.4</v>
      </c>
      <c r="H26" s="106"/>
      <c r="I26" s="106"/>
    </row>
    <row r="27" spans="1:9" s="101" customFormat="1" ht="18" customHeight="1">
      <c r="A27" s="127" t="s">
        <v>225</v>
      </c>
      <c r="B27" s="118">
        <v>802</v>
      </c>
      <c r="C27" s="128" t="s">
        <v>206</v>
      </c>
      <c r="D27" s="128" t="s">
        <v>208</v>
      </c>
      <c r="E27" s="111" t="s">
        <v>219</v>
      </c>
      <c r="F27" s="111">
        <v>850</v>
      </c>
      <c r="G27" s="125">
        <f>G28+G29</f>
        <v>51.7</v>
      </c>
      <c r="H27" s="106">
        <v>40</v>
      </c>
      <c r="I27" s="106"/>
    </row>
    <row r="28" spans="1:9" s="101" customFormat="1" ht="24.75" customHeight="1">
      <c r="A28" s="127" t="s">
        <v>226</v>
      </c>
      <c r="B28" s="118">
        <v>802</v>
      </c>
      <c r="C28" s="128" t="s">
        <v>206</v>
      </c>
      <c r="D28" s="128" t="s">
        <v>208</v>
      </c>
      <c r="E28" s="111" t="s">
        <v>219</v>
      </c>
      <c r="F28" s="111">
        <v>851</v>
      </c>
      <c r="G28" s="130">
        <v>28.5</v>
      </c>
      <c r="H28" s="106">
        <v>40</v>
      </c>
      <c r="I28" s="106"/>
    </row>
    <row r="29" spans="1:9" s="101" customFormat="1" ht="27.75" customHeight="1">
      <c r="A29" s="131" t="s">
        <v>227</v>
      </c>
      <c r="B29" s="118">
        <v>802</v>
      </c>
      <c r="C29" s="128" t="s">
        <v>206</v>
      </c>
      <c r="D29" s="128" t="s">
        <v>208</v>
      </c>
      <c r="E29" s="111" t="s">
        <v>219</v>
      </c>
      <c r="F29" s="111">
        <v>852</v>
      </c>
      <c r="G29" s="130">
        <v>23.2</v>
      </c>
      <c r="H29" s="106"/>
      <c r="I29" s="106"/>
    </row>
    <row r="30" spans="1:9" s="124" customFormat="1" ht="14.25" customHeight="1">
      <c r="A30" s="117" t="s">
        <v>228</v>
      </c>
      <c r="B30" s="118">
        <v>802</v>
      </c>
      <c r="C30" s="119" t="s">
        <v>206</v>
      </c>
      <c r="D30" s="119" t="s">
        <v>208</v>
      </c>
      <c r="E30" s="120" t="s">
        <v>229</v>
      </c>
      <c r="F30" s="120"/>
      <c r="G30" s="125">
        <f>G31</f>
        <v>548.79999999999995</v>
      </c>
      <c r="H30" s="126">
        <f>G31</f>
        <v>548.79999999999995</v>
      </c>
      <c r="I30" s="126"/>
    </row>
    <row r="31" spans="1:9" s="101" customFormat="1" ht="24.75" customHeight="1">
      <c r="A31" s="127" t="s">
        <v>230</v>
      </c>
      <c r="B31" s="118">
        <v>802</v>
      </c>
      <c r="C31" s="128" t="s">
        <v>206</v>
      </c>
      <c r="D31" s="128" t="s">
        <v>208</v>
      </c>
      <c r="E31" s="111" t="s">
        <v>229</v>
      </c>
      <c r="F31" s="118">
        <v>120</v>
      </c>
      <c r="G31" s="130">
        <f>G32</f>
        <v>548.79999999999995</v>
      </c>
      <c r="H31" s="106">
        <f>G31</f>
        <v>548.79999999999995</v>
      </c>
      <c r="I31" s="106"/>
    </row>
    <row r="32" spans="1:9" s="101" customFormat="1" ht="18" customHeight="1">
      <c r="A32" s="127" t="s">
        <v>220</v>
      </c>
      <c r="B32" s="118">
        <v>802</v>
      </c>
      <c r="C32" s="128" t="s">
        <v>206</v>
      </c>
      <c r="D32" s="128" t="s">
        <v>208</v>
      </c>
      <c r="E32" s="111" t="s">
        <v>229</v>
      </c>
      <c r="F32" s="111">
        <v>121</v>
      </c>
      <c r="G32" s="130">
        <v>548.79999999999995</v>
      </c>
      <c r="H32" s="106"/>
      <c r="I32" s="106"/>
    </row>
    <row r="33" spans="1:11" s="124" customFormat="1" ht="24.75" customHeight="1">
      <c r="A33" s="117" t="s">
        <v>231</v>
      </c>
      <c r="B33" s="118">
        <v>802</v>
      </c>
      <c r="C33" s="119" t="s">
        <v>206</v>
      </c>
      <c r="D33" s="119" t="s">
        <v>208</v>
      </c>
      <c r="E33" s="120" t="s">
        <v>232</v>
      </c>
      <c r="F33" s="120"/>
      <c r="G33" s="125">
        <f>G34</f>
        <v>0</v>
      </c>
      <c r="H33" s="126"/>
      <c r="I33" s="126"/>
    </row>
    <row r="34" spans="1:11" s="101" customFormat="1" ht="18" customHeight="1">
      <c r="A34" s="127" t="s">
        <v>233</v>
      </c>
      <c r="B34" s="118">
        <v>802</v>
      </c>
      <c r="C34" s="128" t="s">
        <v>206</v>
      </c>
      <c r="D34" s="128" t="s">
        <v>208</v>
      </c>
      <c r="E34" s="111" t="s">
        <v>232</v>
      </c>
      <c r="F34" s="111">
        <v>240</v>
      </c>
      <c r="G34" s="130">
        <f>G35</f>
        <v>0</v>
      </c>
      <c r="H34" s="106"/>
      <c r="I34" s="106"/>
    </row>
    <row r="35" spans="1:11" s="101" customFormat="1" ht="15" customHeight="1">
      <c r="A35" s="127" t="s">
        <v>234</v>
      </c>
      <c r="B35" s="118">
        <v>802</v>
      </c>
      <c r="C35" s="128" t="s">
        <v>206</v>
      </c>
      <c r="D35" s="128" t="s">
        <v>208</v>
      </c>
      <c r="E35" s="111" t="s">
        <v>232</v>
      </c>
      <c r="F35" s="111">
        <v>244</v>
      </c>
      <c r="G35" s="130">
        <v>0</v>
      </c>
      <c r="H35" s="106"/>
      <c r="I35" s="106"/>
      <c r="K35" s="132"/>
    </row>
    <row r="36" spans="1:11" s="101" customFormat="1" ht="30.75" customHeight="1">
      <c r="A36" s="117" t="s">
        <v>235</v>
      </c>
      <c r="B36" s="118">
        <v>802</v>
      </c>
      <c r="C36" s="129" t="s">
        <v>206</v>
      </c>
      <c r="D36" s="129" t="s">
        <v>236</v>
      </c>
      <c r="E36" s="111"/>
      <c r="F36" s="111"/>
      <c r="G36" s="133">
        <f>G38</f>
        <v>69.5</v>
      </c>
      <c r="H36" s="106"/>
      <c r="I36" s="106"/>
    </row>
    <row r="37" spans="1:11" s="101" customFormat="1" ht="30.75" customHeight="1">
      <c r="A37" s="131" t="s">
        <v>237</v>
      </c>
      <c r="B37" s="118">
        <v>802</v>
      </c>
      <c r="C37" s="129" t="s">
        <v>206</v>
      </c>
      <c r="D37" s="129" t="s">
        <v>236</v>
      </c>
      <c r="E37" s="111">
        <v>920300</v>
      </c>
      <c r="F37" s="111">
        <v>240</v>
      </c>
      <c r="G37" s="133">
        <v>69.5</v>
      </c>
      <c r="H37" s="106"/>
      <c r="I37" s="106"/>
    </row>
    <row r="38" spans="1:11" s="101" customFormat="1" ht="15" customHeight="1">
      <c r="A38" s="131" t="s">
        <v>237</v>
      </c>
      <c r="B38" s="118">
        <v>802</v>
      </c>
      <c r="C38" s="129" t="s">
        <v>206</v>
      </c>
      <c r="D38" s="129" t="s">
        <v>236</v>
      </c>
      <c r="E38" s="111">
        <v>920300</v>
      </c>
      <c r="F38" s="111">
        <v>244</v>
      </c>
      <c r="G38" s="130">
        <v>69.5</v>
      </c>
      <c r="H38" s="106"/>
      <c r="I38" s="106"/>
    </row>
    <row r="39" spans="1:11" s="101" customFormat="1">
      <c r="A39" s="117" t="s">
        <v>238</v>
      </c>
      <c r="B39" s="118">
        <v>802</v>
      </c>
      <c r="C39" s="119" t="s">
        <v>206</v>
      </c>
      <c r="D39" s="119" t="s">
        <v>239</v>
      </c>
      <c r="E39" s="120"/>
      <c r="F39" s="120"/>
      <c r="G39" s="134">
        <f>SUM(G41)</f>
        <v>118</v>
      </c>
      <c r="H39" s="126">
        <f>SUM(H41)</f>
        <v>118</v>
      </c>
      <c r="I39" s="126"/>
    </row>
    <row r="40" spans="1:11" s="101" customFormat="1" ht="19.5" customHeight="1">
      <c r="A40" s="127" t="s">
        <v>240</v>
      </c>
      <c r="B40" s="118">
        <v>802</v>
      </c>
      <c r="C40" s="128" t="s">
        <v>206</v>
      </c>
      <c r="D40" s="129">
        <v>11</v>
      </c>
      <c r="E40" s="111" t="s">
        <v>241</v>
      </c>
      <c r="F40" s="111"/>
      <c r="G40" s="130">
        <f>G41</f>
        <v>118</v>
      </c>
      <c r="H40" s="106">
        <f>G40</f>
        <v>118</v>
      </c>
      <c r="I40" s="106"/>
    </row>
    <row r="41" spans="1:11" s="101" customFormat="1">
      <c r="A41" s="127" t="s">
        <v>242</v>
      </c>
      <c r="B41" s="118">
        <v>802</v>
      </c>
      <c r="C41" s="128" t="s">
        <v>206</v>
      </c>
      <c r="D41" s="129">
        <v>11</v>
      </c>
      <c r="E41" s="111" t="s">
        <v>241</v>
      </c>
      <c r="F41" s="111">
        <v>800</v>
      </c>
      <c r="G41" s="130">
        <f>G42</f>
        <v>118</v>
      </c>
      <c r="H41" s="106">
        <f>G41</f>
        <v>118</v>
      </c>
      <c r="I41" s="106"/>
    </row>
    <row r="42" spans="1:11" s="101" customFormat="1">
      <c r="A42" s="127" t="s">
        <v>243</v>
      </c>
      <c r="B42" s="118">
        <v>802</v>
      </c>
      <c r="C42" s="128" t="s">
        <v>206</v>
      </c>
      <c r="D42" s="129">
        <v>11</v>
      </c>
      <c r="E42" s="111" t="s">
        <v>241</v>
      </c>
      <c r="F42" s="111">
        <v>870</v>
      </c>
      <c r="G42" s="130">
        <v>118</v>
      </c>
      <c r="H42" s="106"/>
      <c r="I42" s="106"/>
    </row>
    <row r="43" spans="1:11" s="101" customFormat="1" hidden="1">
      <c r="A43" s="127"/>
      <c r="B43" s="118">
        <v>802</v>
      </c>
      <c r="C43" s="119" t="s">
        <v>244</v>
      </c>
      <c r="D43" s="119">
        <v>14</v>
      </c>
      <c r="E43" s="111" t="s">
        <v>245</v>
      </c>
      <c r="F43" s="111"/>
      <c r="G43" s="130"/>
      <c r="H43" s="106"/>
      <c r="I43" s="106"/>
    </row>
    <row r="44" spans="1:11" s="101" customFormat="1" hidden="1">
      <c r="A44" s="127"/>
      <c r="B44" s="118">
        <v>802</v>
      </c>
      <c r="C44" s="128" t="s">
        <v>244</v>
      </c>
      <c r="D44" s="128">
        <v>14</v>
      </c>
      <c r="E44" s="111" t="s">
        <v>245</v>
      </c>
      <c r="F44" s="111">
        <v>500</v>
      </c>
      <c r="G44" s="130"/>
      <c r="H44" s="106"/>
      <c r="I44" s="106"/>
    </row>
    <row r="45" spans="1:11" s="101" customFormat="1" ht="25.5" hidden="1">
      <c r="A45" s="117" t="s">
        <v>246</v>
      </c>
      <c r="B45" s="118">
        <v>802</v>
      </c>
      <c r="C45" s="119" t="s">
        <v>244</v>
      </c>
      <c r="D45" s="119" t="s">
        <v>247</v>
      </c>
      <c r="E45" s="128" t="s">
        <v>248</v>
      </c>
      <c r="F45" s="128"/>
      <c r="G45" s="125" t="str">
        <f>G46</f>
        <v>0</v>
      </c>
      <c r="H45" s="135" t="str">
        <f>H46</f>
        <v>0</v>
      </c>
      <c r="I45" s="136"/>
    </row>
    <row r="46" spans="1:11" s="101" customFormat="1" ht="25.5" hidden="1">
      <c r="A46" s="127" t="s">
        <v>249</v>
      </c>
      <c r="B46" s="118">
        <v>802</v>
      </c>
      <c r="C46" s="128" t="s">
        <v>244</v>
      </c>
      <c r="D46" s="128" t="s">
        <v>247</v>
      </c>
      <c r="E46" s="128" t="s">
        <v>248</v>
      </c>
      <c r="F46" s="128" t="s">
        <v>250</v>
      </c>
      <c r="G46" s="137" t="s">
        <v>251</v>
      </c>
      <c r="H46" s="138" t="s">
        <v>251</v>
      </c>
      <c r="I46" s="136"/>
    </row>
    <row r="47" spans="1:11" s="101" customFormat="1" ht="15" customHeight="1">
      <c r="A47" s="127" t="s">
        <v>252</v>
      </c>
      <c r="B47" s="118">
        <v>802</v>
      </c>
      <c r="C47" s="119" t="s">
        <v>215</v>
      </c>
      <c r="D47" s="119" t="s">
        <v>253</v>
      </c>
      <c r="E47" s="128"/>
      <c r="F47" s="128"/>
      <c r="G47" s="121">
        <f>G48</f>
        <v>196.70000000000002</v>
      </c>
      <c r="H47" s="139" t="str">
        <f>H48</f>
        <v>0</v>
      </c>
      <c r="I47" s="140"/>
    </row>
    <row r="48" spans="1:11" s="101" customFormat="1" ht="21" customHeight="1">
      <c r="A48" s="127" t="s">
        <v>254</v>
      </c>
      <c r="B48" s="118">
        <v>802</v>
      </c>
      <c r="C48" s="128" t="s">
        <v>215</v>
      </c>
      <c r="D48" s="128" t="s">
        <v>253</v>
      </c>
      <c r="E48" s="128" t="s">
        <v>255</v>
      </c>
      <c r="F48" s="129" t="s">
        <v>256</v>
      </c>
      <c r="G48" s="137">
        <f>G51+G49</f>
        <v>196.70000000000002</v>
      </c>
      <c r="H48" s="141" t="str">
        <f>H51</f>
        <v>0</v>
      </c>
      <c r="I48" s="136"/>
    </row>
    <row r="49" spans="1:11" s="101" customFormat="1" ht="15.75" customHeight="1">
      <c r="A49" s="127" t="s">
        <v>220</v>
      </c>
      <c r="B49" s="118">
        <v>802</v>
      </c>
      <c r="C49" s="128" t="s">
        <v>215</v>
      </c>
      <c r="D49" s="128" t="s">
        <v>253</v>
      </c>
      <c r="E49" s="128" t="s">
        <v>255</v>
      </c>
      <c r="F49" s="128" t="s">
        <v>257</v>
      </c>
      <c r="G49" s="137">
        <v>178.4</v>
      </c>
      <c r="H49" s="141">
        <f>H52</f>
        <v>122</v>
      </c>
      <c r="I49" s="136"/>
    </row>
    <row r="50" spans="1:11" s="101" customFormat="1" ht="32.25" customHeight="1">
      <c r="A50" s="131" t="s">
        <v>222</v>
      </c>
      <c r="B50" s="118">
        <v>802</v>
      </c>
      <c r="C50" s="129" t="s">
        <v>215</v>
      </c>
      <c r="D50" s="129" t="s">
        <v>253</v>
      </c>
      <c r="E50" s="128" t="s">
        <v>255</v>
      </c>
      <c r="F50" s="129" t="s">
        <v>258</v>
      </c>
      <c r="G50" s="137">
        <v>18.100000000000001</v>
      </c>
      <c r="H50" s="141"/>
      <c r="I50" s="136"/>
    </row>
    <row r="51" spans="1:11" s="101" customFormat="1" ht="27" customHeight="1">
      <c r="A51" s="131" t="s">
        <v>213</v>
      </c>
      <c r="B51" s="118">
        <v>802</v>
      </c>
      <c r="C51" s="128" t="s">
        <v>215</v>
      </c>
      <c r="D51" s="128" t="s">
        <v>253</v>
      </c>
      <c r="E51" s="128" t="s">
        <v>255</v>
      </c>
      <c r="F51" s="128" t="s">
        <v>259</v>
      </c>
      <c r="G51" s="137">
        <v>18.3</v>
      </c>
      <c r="H51" s="138" t="s">
        <v>251</v>
      </c>
      <c r="I51" s="136"/>
    </row>
    <row r="52" spans="1:11" s="101" customFormat="1" ht="27" customHeight="1">
      <c r="A52" s="117" t="s">
        <v>260</v>
      </c>
      <c r="B52" s="118">
        <v>802</v>
      </c>
      <c r="C52" s="119" t="s">
        <v>253</v>
      </c>
      <c r="D52" s="119"/>
      <c r="E52" s="120"/>
      <c r="F52" s="120"/>
      <c r="G52" s="121">
        <f>G55+G57</f>
        <v>142</v>
      </c>
      <c r="H52" s="123">
        <f>SUM(H55)</f>
        <v>122</v>
      </c>
      <c r="I52" s="123">
        <f>SUM(I55)</f>
        <v>0</v>
      </c>
      <c r="J52" s="124"/>
    </row>
    <row r="53" spans="1:11" s="101" customFormat="1" ht="39.75" customHeight="1">
      <c r="A53" s="127" t="s">
        <v>261</v>
      </c>
      <c r="B53" s="118">
        <v>802</v>
      </c>
      <c r="C53" s="128" t="s">
        <v>253</v>
      </c>
      <c r="D53" s="128" t="s">
        <v>262</v>
      </c>
      <c r="E53" s="111"/>
      <c r="F53" s="111"/>
      <c r="G53" s="130">
        <v>142</v>
      </c>
      <c r="H53" s="106">
        <f>SUM(H55)</f>
        <v>122</v>
      </c>
      <c r="I53" s="106">
        <f>SUM(I55)</f>
        <v>0</v>
      </c>
    </row>
    <row r="54" spans="1:11" s="101" customFormat="1" ht="51">
      <c r="A54" s="127" t="s">
        <v>263</v>
      </c>
      <c r="B54" s="118">
        <v>802</v>
      </c>
      <c r="C54" s="128" t="s">
        <v>253</v>
      </c>
      <c r="D54" s="128" t="s">
        <v>264</v>
      </c>
      <c r="E54" s="111" t="s">
        <v>265</v>
      </c>
      <c r="F54" s="111"/>
      <c r="G54" s="130">
        <f>SUM(G55)</f>
        <v>122</v>
      </c>
      <c r="H54" s="106">
        <f>SUM(H55)</f>
        <v>122</v>
      </c>
      <c r="I54" s="106">
        <f>SUM(I55)</f>
        <v>0</v>
      </c>
    </row>
    <row r="55" spans="1:11" s="101" customFormat="1" ht="27" customHeight="1">
      <c r="A55" s="127" t="s">
        <v>222</v>
      </c>
      <c r="B55" s="118">
        <v>802</v>
      </c>
      <c r="C55" s="128" t="s">
        <v>253</v>
      </c>
      <c r="D55" s="128" t="s">
        <v>264</v>
      </c>
      <c r="E55" s="111" t="s">
        <v>265</v>
      </c>
      <c r="F55" s="120">
        <v>240</v>
      </c>
      <c r="G55" s="130">
        <f>G56</f>
        <v>122</v>
      </c>
      <c r="H55" s="106">
        <f>G55</f>
        <v>122</v>
      </c>
      <c r="I55" s="106"/>
    </row>
    <row r="56" spans="1:11" s="101" customFormat="1" ht="27" customHeight="1">
      <c r="A56" s="127" t="s">
        <v>224</v>
      </c>
      <c r="B56" s="118">
        <v>802</v>
      </c>
      <c r="C56" s="128" t="s">
        <v>253</v>
      </c>
      <c r="D56" s="128" t="s">
        <v>264</v>
      </c>
      <c r="E56" s="111" t="s">
        <v>265</v>
      </c>
      <c r="F56" s="111">
        <v>244</v>
      </c>
      <c r="G56" s="130">
        <v>122</v>
      </c>
      <c r="H56" s="106"/>
      <c r="I56" s="106"/>
    </row>
    <row r="57" spans="1:11" s="101" customFormat="1" ht="27" customHeight="1">
      <c r="A57" s="131" t="s">
        <v>266</v>
      </c>
      <c r="B57" s="118">
        <v>802</v>
      </c>
      <c r="C57" s="129" t="s">
        <v>253</v>
      </c>
      <c r="D57" s="128" t="s">
        <v>264</v>
      </c>
      <c r="E57" s="111">
        <v>7952000</v>
      </c>
      <c r="F57" s="111">
        <v>240</v>
      </c>
      <c r="G57" s="125">
        <v>20</v>
      </c>
      <c r="H57" s="106"/>
      <c r="I57" s="106"/>
    </row>
    <row r="58" spans="1:11" s="101" customFormat="1" ht="27" customHeight="1">
      <c r="A58" s="131" t="s">
        <v>267</v>
      </c>
      <c r="B58" s="118">
        <v>802</v>
      </c>
      <c r="C58" s="128" t="s">
        <v>253</v>
      </c>
      <c r="D58" s="128" t="s">
        <v>264</v>
      </c>
      <c r="E58" s="111">
        <v>7952000</v>
      </c>
      <c r="F58" s="111">
        <v>244</v>
      </c>
      <c r="G58" s="130">
        <v>20</v>
      </c>
      <c r="H58" s="106"/>
      <c r="I58" s="106"/>
    </row>
    <row r="59" spans="1:11" s="101" customFormat="1" ht="18" customHeight="1">
      <c r="A59" s="117" t="s">
        <v>268</v>
      </c>
      <c r="B59" s="118">
        <v>802</v>
      </c>
      <c r="C59" s="119" t="s">
        <v>208</v>
      </c>
      <c r="D59" s="119"/>
      <c r="E59" s="111"/>
      <c r="F59" s="111"/>
      <c r="G59" s="121">
        <f>G60</f>
        <v>260</v>
      </c>
      <c r="H59" s="106"/>
      <c r="I59" s="106"/>
    </row>
    <row r="60" spans="1:11" s="101" customFormat="1" ht="14.25" customHeight="1">
      <c r="A60" s="117"/>
      <c r="B60" s="118">
        <v>802</v>
      </c>
      <c r="C60" s="119" t="s">
        <v>208</v>
      </c>
      <c r="D60" s="119" t="s">
        <v>269</v>
      </c>
      <c r="E60" s="120"/>
      <c r="F60" s="120"/>
      <c r="G60" s="125">
        <f>G61+G65</f>
        <v>260</v>
      </c>
      <c r="H60" s="123" t="e">
        <f>H61+#REF!</f>
        <v>#REF!</v>
      </c>
      <c r="I60" s="123"/>
      <c r="J60" s="124"/>
      <c r="K60" s="124"/>
    </row>
    <row r="61" spans="1:11" s="101" customFormat="1" ht="27.75" customHeight="1">
      <c r="A61" s="127" t="s">
        <v>270</v>
      </c>
      <c r="B61" s="118">
        <v>802</v>
      </c>
      <c r="C61" s="128" t="s">
        <v>208</v>
      </c>
      <c r="D61" s="128">
        <v>12</v>
      </c>
      <c r="E61" s="111"/>
      <c r="F61" s="111"/>
      <c r="G61" s="130">
        <f>SUM(G63)</f>
        <v>60</v>
      </c>
      <c r="H61" s="106">
        <f>SUM(H63)</f>
        <v>60</v>
      </c>
      <c r="I61" s="106"/>
    </row>
    <row r="62" spans="1:11" s="101" customFormat="1" ht="34.5" customHeight="1">
      <c r="A62" s="127" t="s">
        <v>271</v>
      </c>
      <c r="B62" s="118">
        <v>802</v>
      </c>
      <c r="C62" s="128" t="s">
        <v>208</v>
      </c>
      <c r="D62" s="128">
        <v>12</v>
      </c>
      <c r="E62" s="111" t="s">
        <v>272</v>
      </c>
      <c r="F62" s="111"/>
      <c r="G62" s="130">
        <f>SUM(G63)</f>
        <v>60</v>
      </c>
      <c r="H62" s="106">
        <f>SUM(H63)</f>
        <v>60</v>
      </c>
      <c r="I62" s="106"/>
    </row>
    <row r="63" spans="1:11" s="101" customFormat="1" ht="29.25" customHeight="1">
      <c r="A63" s="127" t="s">
        <v>222</v>
      </c>
      <c r="B63" s="118">
        <v>802</v>
      </c>
      <c r="C63" s="128" t="s">
        <v>208</v>
      </c>
      <c r="D63" s="128">
        <v>12</v>
      </c>
      <c r="E63" s="111" t="s">
        <v>272</v>
      </c>
      <c r="F63" s="120">
        <v>240</v>
      </c>
      <c r="G63" s="130">
        <f>G64</f>
        <v>60</v>
      </c>
      <c r="H63" s="106">
        <f>G63</f>
        <v>60</v>
      </c>
      <c r="I63" s="106"/>
    </row>
    <row r="64" spans="1:11" s="101" customFormat="1" ht="29.25" customHeight="1">
      <c r="A64" s="127" t="s">
        <v>224</v>
      </c>
      <c r="B64" s="118">
        <v>802</v>
      </c>
      <c r="C64" s="128" t="s">
        <v>208</v>
      </c>
      <c r="D64" s="128">
        <v>12</v>
      </c>
      <c r="E64" s="111" t="s">
        <v>272</v>
      </c>
      <c r="F64" s="111">
        <v>244</v>
      </c>
      <c r="G64" s="130">
        <v>60</v>
      </c>
      <c r="H64" s="106"/>
      <c r="I64" s="106"/>
    </row>
    <row r="65" spans="1:9" s="101" customFormat="1" ht="24.75" customHeight="1">
      <c r="A65" s="127" t="s">
        <v>273</v>
      </c>
      <c r="B65" s="118">
        <v>802</v>
      </c>
      <c r="C65" s="128" t="s">
        <v>208</v>
      </c>
      <c r="D65" s="128">
        <v>12</v>
      </c>
      <c r="E65" s="118" t="s">
        <v>274</v>
      </c>
      <c r="F65" s="111"/>
      <c r="G65" s="130">
        <f>G66</f>
        <v>200</v>
      </c>
      <c r="H65" s="106">
        <f>H66</f>
        <v>25</v>
      </c>
      <c r="I65" s="106"/>
    </row>
    <row r="66" spans="1:9" s="101" customFormat="1" ht="29.25" customHeight="1">
      <c r="A66" s="127" t="s">
        <v>222</v>
      </c>
      <c r="B66" s="118">
        <v>802</v>
      </c>
      <c r="C66" s="128" t="s">
        <v>208</v>
      </c>
      <c r="D66" s="128">
        <v>12</v>
      </c>
      <c r="E66" s="118" t="s">
        <v>274</v>
      </c>
      <c r="F66" s="120">
        <v>240</v>
      </c>
      <c r="G66" s="130">
        <f>G67</f>
        <v>200</v>
      </c>
      <c r="H66" s="106">
        <v>25</v>
      </c>
      <c r="I66" s="106"/>
    </row>
    <row r="67" spans="1:9" s="101" customFormat="1" ht="27.75" customHeight="1">
      <c r="A67" s="127" t="s">
        <v>224</v>
      </c>
      <c r="B67" s="118">
        <v>802</v>
      </c>
      <c r="C67" s="128" t="s">
        <v>208</v>
      </c>
      <c r="D67" s="128">
        <v>12</v>
      </c>
      <c r="E67" s="118" t="s">
        <v>274</v>
      </c>
      <c r="F67" s="111">
        <v>244</v>
      </c>
      <c r="G67" s="130">
        <v>200</v>
      </c>
      <c r="H67" s="106"/>
      <c r="I67" s="106"/>
    </row>
    <row r="68" spans="1:9" s="101" customFormat="1" ht="15.75" customHeight="1">
      <c r="A68" s="117" t="s">
        <v>275</v>
      </c>
      <c r="B68" s="118">
        <v>802</v>
      </c>
      <c r="C68" s="119" t="s">
        <v>276</v>
      </c>
      <c r="D68" s="128"/>
      <c r="E68" s="111"/>
      <c r="F68" s="111"/>
      <c r="G68" s="121">
        <f>G69+G76</f>
        <v>939.6</v>
      </c>
      <c r="H68" s="123">
        <f>H76+H84</f>
        <v>1996.9</v>
      </c>
      <c r="I68" s="142"/>
    </row>
    <row r="69" spans="1:9" s="124" customFormat="1" ht="15.75" customHeight="1">
      <c r="A69" s="117" t="s">
        <v>277</v>
      </c>
      <c r="B69" s="118">
        <v>802</v>
      </c>
      <c r="C69" s="119" t="s">
        <v>276</v>
      </c>
      <c r="D69" s="119" t="s">
        <v>206</v>
      </c>
      <c r="E69" s="120"/>
      <c r="F69" s="120"/>
      <c r="G69" s="125">
        <f>G70+G73</f>
        <v>103.3</v>
      </c>
      <c r="H69" s="126"/>
      <c r="I69" s="126"/>
    </row>
    <row r="70" spans="1:9" s="101" customFormat="1" ht="34.5" customHeight="1">
      <c r="A70" s="131" t="s">
        <v>278</v>
      </c>
      <c r="B70" s="118">
        <v>802</v>
      </c>
      <c r="C70" s="129" t="s">
        <v>276</v>
      </c>
      <c r="D70" s="128" t="s">
        <v>206</v>
      </c>
      <c r="E70" s="111">
        <v>980000</v>
      </c>
      <c r="F70" s="111"/>
      <c r="G70" s="125">
        <f>G71</f>
        <v>0</v>
      </c>
      <c r="H70" s="126"/>
      <c r="I70" s="106"/>
    </row>
    <row r="71" spans="1:9" s="101" customFormat="1" ht="31.5" customHeight="1">
      <c r="A71" s="127" t="s">
        <v>266</v>
      </c>
      <c r="B71" s="118">
        <v>802</v>
      </c>
      <c r="C71" s="129" t="s">
        <v>276</v>
      </c>
      <c r="D71" s="128" t="s">
        <v>206</v>
      </c>
      <c r="E71" s="111">
        <v>980101</v>
      </c>
      <c r="F71" s="111"/>
      <c r="G71" s="130">
        <f>G72</f>
        <v>0</v>
      </c>
      <c r="H71" s="106"/>
      <c r="I71" s="106"/>
    </row>
    <row r="72" spans="1:9" s="101" customFormat="1" ht="52.5" customHeight="1">
      <c r="A72" s="127" t="s">
        <v>279</v>
      </c>
      <c r="B72" s="118">
        <v>802</v>
      </c>
      <c r="C72" s="129" t="s">
        <v>276</v>
      </c>
      <c r="D72" s="128" t="s">
        <v>206</v>
      </c>
      <c r="E72" s="143">
        <v>980101</v>
      </c>
      <c r="F72" s="128" t="s">
        <v>280</v>
      </c>
      <c r="G72" s="130">
        <v>0</v>
      </c>
      <c r="H72" s="106"/>
      <c r="I72" s="106"/>
    </row>
    <row r="73" spans="1:9" s="101" customFormat="1" ht="27.75" customHeight="1">
      <c r="A73" s="131" t="s">
        <v>278</v>
      </c>
      <c r="B73" s="118">
        <v>802</v>
      </c>
      <c r="C73" s="129" t="s">
        <v>276</v>
      </c>
      <c r="D73" s="128" t="s">
        <v>206</v>
      </c>
      <c r="E73" s="111">
        <v>980000</v>
      </c>
      <c r="F73" s="111"/>
      <c r="G73" s="125">
        <f>G74</f>
        <v>103.3</v>
      </c>
      <c r="H73" s="126"/>
      <c r="I73" s="106"/>
    </row>
    <row r="74" spans="1:9" s="101" customFormat="1" ht="31.5" customHeight="1">
      <c r="A74" s="127" t="s">
        <v>266</v>
      </c>
      <c r="B74" s="118">
        <v>802</v>
      </c>
      <c r="C74" s="129" t="s">
        <v>276</v>
      </c>
      <c r="D74" s="128" t="s">
        <v>206</v>
      </c>
      <c r="E74" s="111">
        <v>980201</v>
      </c>
      <c r="F74" s="111"/>
      <c r="G74" s="130">
        <f>G75</f>
        <v>103.3</v>
      </c>
      <c r="H74" s="106"/>
      <c r="I74" s="106"/>
    </row>
    <row r="75" spans="1:9" s="101" customFormat="1" ht="51.75" customHeight="1">
      <c r="A75" s="127" t="s">
        <v>279</v>
      </c>
      <c r="B75" s="118">
        <v>802</v>
      </c>
      <c r="C75" s="129" t="s">
        <v>276</v>
      </c>
      <c r="D75" s="128" t="s">
        <v>206</v>
      </c>
      <c r="E75" s="143">
        <v>980201</v>
      </c>
      <c r="F75" s="128" t="s">
        <v>280</v>
      </c>
      <c r="G75" s="130">
        <v>103.3</v>
      </c>
      <c r="H75" s="106"/>
      <c r="I75" s="106"/>
    </row>
    <row r="76" spans="1:9" s="101" customFormat="1">
      <c r="A76" s="117" t="s">
        <v>281</v>
      </c>
      <c r="B76" s="118">
        <v>802</v>
      </c>
      <c r="C76" s="119" t="s">
        <v>276</v>
      </c>
      <c r="D76" s="119" t="s">
        <v>215</v>
      </c>
      <c r="E76" s="120"/>
      <c r="F76" s="120"/>
      <c r="G76" s="125">
        <f>G77</f>
        <v>836.30000000000007</v>
      </c>
      <c r="H76" s="126">
        <f>H77</f>
        <v>583.20000000000005</v>
      </c>
      <c r="I76" s="126"/>
    </row>
    <row r="77" spans="1:9" s="101" customFormat="1" ht="21" customHeight="1">
      <c r="A77" s="131" t="s">
        <v>282</v>
      </c>
      <c r="B77" s="118">
        <v>802</v>
      </c>
      <c r="C77" s="129" t="s">
        <v>276</v>
      </c>
      <c r="D77" s="129" t="s">
        <v>215</v>
      </c>
      <c r="E77" s="118" t="s">
        <v>283</v>
      </c>
      <c r="F77" s="118"/>
      <c r="G77" s="125">
        <f>G78+G81</f>
        <v>836.30000000000007</v>
      </c>
      <c r="H77" s="144">
        <f>H78</f>
        <v>583.20000000000005</v>
      </c>
      <c r="I77" s="144"/>
    </row>
    <row r="78" spans="1:9" s="101" customFormat="1" ht="26.25" customHeight="1">
      <c r="A78" s="127" t="s">
        <v>284</v>
      </c>
      <c r="B78" s="118">
        <v>802</v>
      </c>
      <c r="C78" s="129" t="s">
        <v>276</v>
      </c>
      <c r="D78" s="129" t="s">
        <v>215</v>
      </c>
      <c r="E78" s="111" t="s">
        <v>285</v>
      </c>
      <c r="F78" s="111"/>
      <c r="G78" s="130">
        <f>G79</f>
        <v>583.20000000000005</v>
      </c>
      <c r="H78" s="106">
        <f>H79</f>
        <v>583.20000000000005</v>
      </c>
      <c r="I78" s="106"/>
    </row>
    <row r="79" spans="1:9" s="101" customFormat="1" ht="25.5">
      <c r="A79" s="127" t="s">
        <v>222</v>
      </c>
      <c r="B79" s="118">
        <v>802</v>
      </c>
      <c r="C79" s="129" t="s">
        <v>276</v>
      </c>
      <c r="D79" s="129" t="s">
        <v>215</v>
      </c>
      <c r="E79" s="111" t="s">
        <v>285</v>
      </c>
      <c r="F79" s="120">
        <v>240</v>
      </c>
      <c r="G79" s="130">
        <f>G80</f>
        <v>583.20000000000005</v>
      </c>
      <c r="H79" s="106">
        <f>G79</f>
        <v>583.20000000000005</v>
      </c>
      <c r="I79" s="106"/>
    </row>
    <row r="80" spans="1:9" s="101" customFormat="1" ht="32.25" customHeight="1">
      <c r="A80" s="127" t="s">
        <v>224</v>
      </c>
      <c r="B80" s="118">
        <v>802</v>
      </c>
      <c r="C80" s="129" t="s">
        <v>276</v>
      </c>
      <c r="D80" s="129" t="s">
        <v>215</v>
      </c>
      <c r="E80" s="111" t="s">
        <v>285</v>
      </c>
      <c r="F80" s="111">
        <v>244</v>
      </c>
      <c r="G80" s="130">
        <v>583.20000000000005</v>
      </c>
      <c r="H80" s="106"/>
      <c r="I80" s="106"/>
    </row>
    <row r="81" spans="1:9" s="101" customFormat="1" ht="25.5">
      <c r="A81" s="131" t="s">
        <v>266</v>
      </c>
      <c r="B81" s="118">
        <v>802</v>
      </c>
      <c r="C81" s="129" t="s">
        <v>276</v>
      </c>
      <c r="D81" s="129" t="s">
        <v>215</v>
      </c>
      <c r="E81" s="111">
        <v>7952000</v>
      </c>
      <c r="F81" s="120">
        <v>240</v>
      </c>
      <c r="G81" s="137">
        <f>G82+G83</f>
        <v>253.1</v>
      </c>
      <c r="H81" s="106"/>
      <c r="I81" s="106"/>
    </row>
    <row r="82" spans="1:9" s="101" customFormat="1" ht="38.25">
      <c r="A82" s="131" t="s">
        <v>286</v>
      </c>
      <c r="B82" s="118">
        <v>802</v>
      </c>
      <c r="C82" s="129" t="s">
        <v>276</v>
      </c>
      <c r="D82" s="129" t="s">
        <v>215</v>
      </c>
      <c r="E82" s="111">
        <v>7952000</v>
      </c>
      <c r="F82" s="120">
        <v>244</v>
      </c>
      <c r="G82" s="130">
        <v>103.1</v>
      </c>
      <c r="H82" s="106"/>
      <c r="I82" s="106"/>
    </row>
    <row r="83" spans="1:9" s="101" customFormat="1" ht="38.25">
      <c r="A83" s="131" t="s">
        <v>287</v>
      </c>
      <c r="B83" s="118">
        <v>802</v>
      </c>
      <c r="C83" s="129" t="s">
        <v>276</v>
      </c>
      <c r="D83" s="129" t="s">
        <v>215</v>
      </c>
      <c r="E83" s="111">
        <v>7952000</v>
      </c>
      <c r="F83" s="120">
        <v>244</v>
      </c>
      <c r="G83" s="137">
        <v>150</v>
      </c>
      <c r="H83" s="106"/>
      <c r="I83" s="106"/>
    </row>
    <row r="84" spans="1:9" s="124" customFormat="1">
      <c r="A84" s="117" t="s">
        <v>288</v>
      </c>
      <c r="B84" s="118">
        <v>802</v>
      </c>
      <c r="C84" s="119" t="s">
        <v>276</v>
      </c>
      <c r="D84" s="119" t="s">
        <v>253</v>
      </c>
      <c r="E84" s="120"/>
      <c r="F84" s="120"/>
      <c r="G84" s="121">
        <f>G86+G88+G91+G94+G97+G100+G87</f>
        <v>2022.1999999999998</v>
      </c>
      <c r="H84" s="126">
        <f>H86+H88+H91+H94+H97</f>
        <v>1413.7</v>
      </c>
      <c r="I84" s="126"/>
    </row>
    <row r="85" spans="1:9" s="101" customFormat="1">
      <c r="A85" s="131" t="s">
        <v>288</v>
      </c>
      <c r="B85" s="118">
        <v>802</v>
      </c>
      <c r="C85" s="129" t="s">
        <v>276</v>
      </c>
      <c r="D85" s="129" t="s">
        <v>253</v>
      </c>
      <c r="E85" s="118" t="s">
        <v>289</v>
      </c>
      <c r="F85" s="118"/>
      <c r="G85" s="137">
        <f>SUM(G86+G88+G91+G94+G97)</f>
        <v>1938.6999999999998</v>
      </c>
      <c r="H85" s="144">
        <f>H84</f>
        <v>1413.7</v>
      </c>
      <c r="I85" s="144"/>
    </row>
    <row r="86" spans="1:9" s="101" customFormat="1">
      <c r="A86" s="131" t="s">
        <v>290</v>
      </c>
      <c r="B86" s="118">
        <v>802</v>
      </c>
      <c r="C86" s="129" t="s">
        <v>276</v>
      </c>
      <c r="D86" s="129" t="s">
        <v>253</v>
      </c>
      <c r="E86" s="118" t="s">
        <v>291</v>
      </c>
      <c r="F86" s="118">
        <v>244</v>
      </c>
      <c r="G86" s="137">
        <v>474.1</v>
      </c>
      <c r="H86" s="144">
        <f>G86</f>
        <v>474.1</v>
      </c>
      <c r="I86" s="144"/>
    </row>
    <row r="87" spans="1:9" s="101" customFormat="1" ht="25.5">
      <c r="A87" s="131" t="s">
        <v>292</v>
      </c>
      <c r="B87" s="118">
        <v>802</v>
      </c>
      <c r="C87" s="129" t="s">
        <v>276</v>
      </c>
      <c r="D87" s="129" t="s">
        <v>253</v>
      </c>
      <c r="E87" s="118" t="s">
        <v>293</v>
      </c>
      <c r="F87" s="118">
        <v>244</v>
      </c>
      <c r="G87" s="137">
        <v>33.5</v>
      </c>
      <c r="H87" s="144"/>
      <c r="I87" s="144"/>
    </row>
    <row r="88" spans="1:9" s="101" customFormat="1" ht="51">
      <c r="A88" s="127" t="s">
        <v>294</v>
      </c>
      <c r="B88" s="118">
        <v>802</v>
      </c>
      <c r="C88" s="129" t="s">
        <v>208</v>
      </c>
      <c r="D88" s="129" t="s">
        <v>264</v>
      </c>
      <c r="E88" s="111">
        <v>3150201</v>
      </c>
      <c r="F88" s="111"/>
      <c r="G88" s="130">
        <f>G90</f>
        <v>675</v>
      </c>
      <c r="H88" s="144">
        <f>SUM(H89)</f>
        <v>150</v>
      </c>
      <c r="I88" s="106"/>
    </row>
    <row r="89" spans="1:9" s="101" customFormat="1" ht="24" customHeight="1">
      <c r="A89" s="127" t="s">
        <v>224</v>
      </c>
      <c r="B89" s="118">
        <v>802</v>
      </c>
      <c r="C89" s="129" t="s">
        <v>208</v>
      </c>
      <c r="D89" s="129" t="s">
        <v>264</v>
      </c>
      <c r="E89" s="111">
        <v>3150201</v>
      </c>
      <c r="F89" s="118">
        <v>240</v>
      </c>
      <c r="G89" s="130">
        <f>G90</f>
        <v>675</v>
      </c>
      <c r="H89" s="144">
        <v>150</v>
      </c>
      <c r="I89" s="106"/>
    </row>
    <row r="90" spans="1:9" s="101" customFormat="1" ht="32.25" customHeight="1">
      <c r="A90" s="127" t="s">
        <v>224</v>
      </c>
      <c r="B90" s="118">
        <v>802</v>
      </c>
      <c r="C90" s="129" t="s">
        <v>208</v>
      </c>
      <c r="D90" s="129" t="s">
        <v>264</v>
      </c>
      <c r="E90" s="111">
        <v>3150201</v>
      </c>
      <c r="F90" s="111">
        <v>244</v>
      </c>
      <c r="G90" s="130">
        <v>675</v>
      </c>
      <c r="H90" s="144"/>
      <c r="I90" s="106"/>
    </row>
    <row r="91" spans="1:9" s="101" customFormat="1">
      <c r="A91" s="127" t="s">
        <v>295</v>
      </c>
      <c r="B91" s="118">
        <v>802</v>
      </c>
      <c r="C91" s="129" t="s">
        <v>276</v>
      </c>
      <c r="D91" s="129" t="s">
        <v>253</v>
      </c>
      <c r="E91" s="111" t="s">
        <v>296</v>
      </c>
      <c r="F91" s="111"/>
      <c r="G91" s="130">
        <f>G92</f>
        <v>220</v>
      </c>
      <c r="H91" s="144">
        <f>H92</f>
        <v>220</v>
      </c>
      <c r="I91" s="106"/>
    </row>
    <row r="92" spans="1:9" s="101" customFormat="1" ht="32.25" customHeight="1">
      <c r="A92" s="127" t="s">
        <v>222</v>
      </c>
      <c r="B92" s="118">
        <v>802</v>
      </c>
      <c r="C92" s="129" t="s">
        <v>276</v>
      </c>
      <c r="D92" s="129" t="s">
        <v>253</v>
      </c>
      <c r="E92" s="111" t="s">
        <v>296</v>
      </c>
      <c r="F92" s="118">
        <v>240</v>
      </c>
      <c r="G92" s="130">
        <f>G93</f>
        <v>220</v>
      </c>
      <c r="H92" s="144">
        <f>G92</f>
        <v>220</v>
      </c>
      <c r="I92" s="106"/>
    </row>
    <row r="93" spans="1:9" s="101" customFormat="1" ht="29.25" customHeight="1">
      <c r="A93" s="127" t="s">
        <v>224</v>
      </c>
      <c r="B93" s="118">
        <v>802</v>
      </c>
      <c r="C93" s="129" t="s">
        <v>276</v>
      </c>
      <c r="D93" s="129" t="s">
        <v>253</v>
      </c>
      <c r="E93" s="111" t="s">
        <v>296</v>
      </c>
      <c r="F93" s="111">
        <v>244</v>
      </c>
      <c r="G93" s="130">
        <v>220</v>
      </c>
      <c r="H93" s="144"/>
      <c r="I93" s="106"/>
    </row>
    <row r="94" spans="1:9" s="101" customFormat="1" ht="24.75" customHeight="1">
      <c r="A94" s="127" t="s">
        <v>297</v>
      </c>
      <c r="B94" s="118">
        <v>802</v>
      </c>
      <c r="C94" s="129" t="s">
        <v>276</v>
      </c>
      <c r="D94" s="129" t="s">
        <v>253</v>
      </c>
      <c r="E94" s="111" t="s">
        <v>298</v>
      </c>
      <c r="F94" s="111"/>
      <c r="G94" s="130">
        <f>G95</f>
        <v>254.6</v>
      </c>
      <c r="H94" s="106">
        <f>H95</f>
        <v>254.6</v>
      </c>
      <c r="I94" s="106"/>
    </row>
    <row r="95" spans="1:9" s="101" customFormat="1" ht="27.75" customHeight="1">
      <c r="A95" s="127" t="s">
        <v>222</v>
      </c>
      <c r="B95" s="118">
        <v>802</v>
      </c>
      <c r="C95" s="129" t="s">
        <v>276</v>
      </c>
      <c r="D95" s="129" t="s">
        <v>253</v>
      </c>
      <c r="E95" s="111" t="s">
        <v>298</v>
      </c>
      <c r="F95" s="118">
        <v>240</v>
      </c>
      <c r="G95" s="130">
        <f>G96</f>
        <v>254.6</v>
      </c>
      <c r="H95" s="106">
        <f>G95</f>
        <v>254.6</v>
      </c>
      <c r="I95" s="106"/>
    </row>
    <row r="96" spans="1:9" s="101" customFormat="1" ht="32.25" customHeight="1">
      <c r="A96" s="127" t="s">
        <v>224</v>
      </c>
      <c r="B96" s="118">
        <v>802</v>
      </c>
      <c r="C96" s="129" t="s">
        <v>276</v>
      </c>
      <c r="D96" s="129" t="s">
        <v>253</v>
      </c>
      <c r="E96" s="111" t="s">
        <v>298</v>
      </c>
      <c r="F96" s="111">
        <v>244</v>
      </c>
      <c r="G96" s="130">
        <v>254.6</v>
      </c>
      <c r="H96" s="106"/>
      <c r="I96" s="106"/>
    </row>
    <row r="97" spans="1:10" s="101" customFormat="1" ht="18" customHeight="1">
      <c r="A97" s="127" t="s">
        <v>299</v>
      </c>
      <c r="B97" s="118">
        <v>802</v>
      </c>
      <c r="C97" s="129" t="s">
        <v>276</v>
      </c>
      <c r="D97" s="129" t="s">
        <v>253</v>
      </c>
      <c r="E97" s="111" t="s">
        <v>300</v>
      </c>
      <c r="F97" s="111"/>
      <c r="G97" s="130">
        <f>G98</f>
        <v>315</v>
      </c>
      <c r="H97" s="144">
        <f>H98</f>
        <v>315</v>
      </c>
      <c r="I97" s="106"/>
    </row>
    <row r="98" spans="1:10" s="101" customFormat="1" ht="29.25" customHeight="1">
      <c r="A98" s="127" t="s">
        <v>222</v>
      </c>
      <c r="B98" s="118">
        <v>802</v>
      </c>
      <c r="C98" s="129" t="s">
        <v>276</v>
      </c>
      <c r="D98" s="129" t="s">
        <v>253</v>
      </c>
      <c r="E98" s="111" t="s">
        <v>300</v>
      </c>
      <c r="F98" s="118">
        <v>240</v>
      </c>
      <c r="G98" s="130">
        <f>G99</f>
        <v>315</v>
      </c>
      <c r="H98" s="144">
        <f>G98</f>
        <v>315</v>
      </c>
      <c r="I98" s="106"/>
    </row>
    <row r="99" spans="1:10" s="101" customFormat="1" ht="28.5" customHeight="1">
      <c r="A99" s="127" t="s">
        <v>224</v>
      </c>
      <c r="B99" s="118">
        <v>802</v>
      </c>
      <c r="C99" s="129" t="s">
        <v>276</v>
      </c>
      <c r="D99" s="129" t="s">
        <v>253</v>
      </c>
      <c r="E99" s="111" t="s">
        <v>300</v>
      </c>
      <c r="F99" s="111">
        <v>244</v>
      </c>
      <c r="G99" s="130">
        <v>315</v>
      </c>
      <c r="H99" s="144"/>
      <c r="I99" s="106"/>
    </row>
    <row r="100" spans="1:10" s="101" customFormat="1" ht="28.5" customHeight="1">
      <c r="A100" s="131" t="s">
        <v>266</v>
      </c>
      <c r="B100" s="118">
        <v>802</v>
      </c>
      <c r="C100" s="129" t="s">
        <v>276</v>
      </c>
      <c r="D100" s="129" t="s">
        <v>253</v>
      </c>
      <c r="E100" s="111">
        <v>7952000</v>
      </c>
      <c r="F100" s="111">
        <v>240</v>
      </c>
      <c r="G100" s="130">
        <f>G101+G102</f>
        <v>50</v>
      </c>
      <c r="H100" s="144"/>
      <c r="I100" s="106"/>
    </row>
    <row r="101" spans="1:10" s="101" customFormat="1" ht="54.75" customHeight="1">
      <c r="A101" s="131" t="s">
        <v>301</v>
      </c>
      <c r="B101" s="118">
        <v>802</v>
      </c>
      <c r="C101" s="129" t="s">
        <v>276</v>
      </c>
      <c r="D101" s="129" t="s">
        <v>253</v>
      </c>
      <c r="E101" s="111">
        <v>7952000</v>
      </c>
      <c r="F101" s="111">
        <v>244</v>
      </c>
      <c r="G101" s="130">
        <v>50</v>
      </c>
      <c r="H101" s="144"/>
      <c r="I101" s="106"/>
    </row>
    <row r="102" spans="1:10" s="101" customFormat="1" ht="28.5" customHeight="1">
      <c r="A102" s="131" t="s">
        <v>302</v>
      </c>
      <c r="B102" s="118">
        <v>802</v>
      </c>
      <c r="C102" s="129" t="s">
        <v>276</v>
      </c>
      <c r="D102" s="129" t="s">
        <v>253</v>
      </c>
      <c r="E102" s="111">
        <v>7952000</v>
      </c>
      <c r="F102" s="111">
        <v>244</v>
      </c>
      <c r="G102" s="130">
        <v>0</v>
      </c>
      <c r="H102" s="144"/>
      <c r="I102" s="106"/>
    </row>
    <row r="103" spans="1:10" s="101" customFormat="1" ht="25.5">
      <c r="A103" s="117" t="s">
        <v>303</v>
      </c>
      <c r="B103" s="118">
        <v>802</v>
      </c>
      <c r="C103" s="119" t="s">
        <v>247</v>
      </c>
      <c r="D103" s="119" t="s">
        <v>247</v>
      </c>
      <c r="E103" s="120"/>
      <c r="F103" s="120"/>
      <c r="G103" s="121">
        <f t="shared" ref="G103:H105" si="0">G104</f>
        <v>33</v>
      </c>
      <c r="H103" s="123">
        <f t="shared" si="0"/>
        <v>33</v>
      </c>
      <c r="I103" s="123"/>
    </row>
    <row r="104" spans="1:10" s="101" customFormat="1" ht="24" customHeight="1">
      <c r="A104" s="131" t="s">
        <v>304</v>
      </c>
      <c r="B104" s="118">
        <v>802</v>
      </c>
      <c r="C104" s="129" t="s">
        <v>247</v>
      </c>
      <c r="D104" s="129" t="s">
        <v>247</v>
      </c>
      <c r="E104" s="118" t="s">
        <v>305</v>
      </c>
      <c r="F104" s="118"/>
      <c r="G104" s="137">
        <f t="shared" si="0"/>
        <v>33</v>
      </c>
      <c r="H104" s="144">
        <f t="shared" si="0"/>
        <v>33</v>
      </c>
      <c r="I104" s="144"/>
    </row>
    <row r="105" spans="1:10" s="101" customFormat="1" ht="25.5">
      <c r="A105" s="127" t="s">
        <v>306</v>
      </c>
      <c r="B105" s="118">
        <v>802</v>
      </c>
      <c r="C105" s="129" t="s">
        <v>247</v>
      </c>
      <c r="D105" s="129" t="s">
        <v>247</v>
      </c>
      <c r="E105" s="111" t="s">
        <v>307</v>
      </c>
      <c r="F105" s="111"/>
      <c r="G105" s="130">
        <f t="shared" si="0"/>
        <v>33</v>
      </c>
      <c r="H105" s="144">
        <f t="shared" si="0"/>
        <v>33</v>
      </c>
      <c r="I105" s="106"/>
    </row>
    <row r="106" spans="1:10" s="101" customFormat="1" ht="28.5" customHeight="1">
      <c r="A106" s="127" t="s">
        <v>222</v>
      </c>
      <c r="B106" s="118">
        <v>802</v>
      </c>
      <c r="C106" s="129" t="s">
        <v>247</v>
      </c>
      <c r="D106" s="129" t="s">
        <v>247</v>
      </c>
      <c r="E106" s="111" t="s">
        <v>307</v>
      </c>
      <c r="F106" s="120">
        <v>240</v>
      </c>
      <c r="G106" s="130">
        <v>33</v>
      </c>
      <c r="H106" s="144">
        <f>G106</f>
        <v>33</v>
      </c>
      <c r="I106" s="106"/>
    </row>
    <row r="107" spans="1:10" s="101" customFormat="1" ht="28.5" customHeight="1">
      <c r="A107" s="127" t="s">
        <v>224</v>
      </c>
      <c r="B107" s="118">
        <v>802</v>
      </c>
      <c r="C107" s="129" t="s">
        <v>247</v>
      </c>
      <c r="D107" s="129" t="s">
        <v>247</v>
      </c>
      <c r="E107" s="111" t="s">
        <v>307</v>
      </c>
      <c r="F107" s="111">
        <v>244</v>
      </c>
      <c r="G107" s="130">
        <v>33</v>
      </c>
      <c r="H107" s="144"/>
      <c r="I107" s="106"/>
    </row>
    <row r="108" spans="1:10" s="101" customFormat="1" ht="28.5" customHeight="1">
      <c r="A108" s="117" t="s">
        <v>308</v>
      </c>
      <c r="B108" s="118">
        <v>802</v>
      </c>
      <c r="C108" s="119" t="s">
        <v>309</v>
      </c>
      <c r="D108" s="119"/>
      <c r="E108" s="120"/>
      <c r="F108" s="120"/>
      <c r="G108" s="121">
        <v>1965.9</v>
      </c>
      <c r="H108" s="123">
        <f>G108</f>
        <v>1965.9</v>
      </c>
      <c r="I108" s="123"/>
      <c r="J108" s="124"/>
    </row>
    <row r="109" spans="1:10" s="101" customFormat="1">
      <c r="A109" s="127" t="s">
        <v>310</v>
      </c>
      <c r="B109" s="118">
        <v>802</v>
      </c>
      <c r="C109" s="128" t="s">
        <v>309</v>
      </c>
      <c r="D109" s="128" t="s">
        <v>206</v>
      </c>
      <c r="E109" s="111">
        <v>4409900</v>
      </c>
      <c r="F109" s="111">
        <v>611</v>
      </c>
      <c r="G109" s="130">
        <v>1965.9</v>
      </c>
      <c r="H109" s="106" t="e">
        <f>#REF!</f>
        <v>#REF!</v>
      </c>
      <c r="I109" s="106"/>
    </row>
    <row r="110" spans="1:10" s="101" customFormat="1" ht="15" customHeight="1">
      <c r="A110" s="117" t="s">
        <v>311</v>
      </c>
      <c r="B110" s="118">
        <v>802</v>
      </c>
      <c r="C110" s="119" t="s">
        <v>312</v>
      </c>
      <c r="D110" s="128"/>
      <c r="E110" s="111"/>
      <c r="F110" s="111"/>
      <c r="G110" s="121">
        <f>G111+G113</f>
        <v>22</v>
      </c>
      <c r="H110" s="106"/>
      <c r="I110" s="106"/>
    </row>
    <row r="111" spans="1:10" s="101" customFormat="1" ht="15" customHeight="1">
      <c r="A111" s="127" t="s">
        <v>313</v>
      </c>
      <c r="B111" s="118">
        <v>802</v>
      </c>
      <c r="C111" s="128" t="s">
        <v>312</v>
      </c>
      <c r="D111" s="128" t="s">
        <v>253</v>
      </c>
      <c r="E111" s="111"/>
      <c r="F111" s="111"/>
      <c r="G111" s="125">
        <f>G112</f>
        <v>0</v>
      </c>
      <c r="H111" s="106"/>
      <c r="I111" s="106"/>
    </row>
    <row r="112" spans="1:10" s="101" customFormat="1" ht="28.5" customHeight="1">
      <c r="A112" s="127" t="s">
        <v>314</v>
      </c>
      <c r="B112" s="118">
        <v>802</v>
      </c>
      <c r="C112" s="128" t="s">
        <v>312</v>
      </c>
      <c r="D112" s="128" t="s">
        <v>253</v>
      </c>
      <c r="E112" s="111" t="s">
        <v>241</v>
      </c>
      <c r="F112" s="111">
        <v>321</v>
      </c>
      <c r="G112" s="130">
        <v>0</v>
      </c>
      <c r="H112" s="106"/>
      <c r="I112" s="106"/>
    </row>
    <row r="113" spans="1:9" s="101" customFormat="1" ht="15" customHeight="1">
      <c r="A113" s="127" t="s">
        <v>315</v>
      </c>
      <c r="B113" s="118">
        <v>802</v>
      </c>
      <c r="C113" s="128" t="s">
        <v>312</v>
      </c>
      <c r="D113" s="128" t="s">
        <v>253</v>
      </c>
      <c r="E113" s="111" t="s">
        <v>316</v>
      </c>
      <c r="F113" s="111"/>
      <c r="G113" s="125">
        <f>G114</f>
        <v>22</v>
      </c>
      <c r="H113" s="106"/>
      <c r="I113" s="106"/>
    </row>
    <row r="114" spans="1:9" s="101" customFormat="1" ht="15" customHeight="1">
      <c r="A114" s="127" t="s">
        <v>317</v>
      </c>
      <c r="B114" s="118">
        <v>802</v>
      </c>
      <c r="C114" s="128" t="s">
        <v>312</v>
      </c>
      <c r="D114" s="128" t="s">
        <v>253</v>
      </c>
      <c r="E114" s="111" t="s">
        <v>318</v>
      </c>
      <c r="F114" s="111">
        <v>321</v>
      </c>
      <c r="G114" s="130">
        <v>22</v>
      </c>
      <c r="H114" s="106"/>
      <c r="I114" s="106"/>
    </row>
    <row r="115" spans="1:9" s="101" customFormat="1" ht="14.25" customHeight="1">
      <c r="A115" s="117" t="s">
        <v>319</v>
      </c>
      <c r="B115" s="118">
        <v>802</v>
      </c>
      <c r="C115" s="119" t="s">
        <v>239</v>
      </c>
      <c r="D115" s="128"/>
      <c r="E115" s="111"/>
      <c r="F115" s="111"/>
      <c r="G115" s="121">
        <f>G116</f>
        <v>35</v>
      </c>
      <c r="H115" s="123">
        <f>H116</f>
        <v>35</v>
      </c>
      <c r="I115" s="142"/>
    </row>
    <row r="116" spans="1:9" s="101" customFormat="1" ht="13.5" customHeight="1">
      <c r="A116" s="117" t="s">
        <v>320</v>
      </c>
      <c r="B116" s="118">
        <v>802</v>
      </c>
      <c r="C116" s="128" t="s">
        <v>239</v>
      </c>
      <c r="D116" s="129" t="s">
        <v>215</v>
      </c>
      <c r="E116" s="111"/>
      <c r="F116" s="111"/>
      <c r="G116" s="130">
        <f>G117</f>
        <v>35</v>
      </c>
      <c r="H116" s="106">
        <f>H117</f>
        <v>35</v>
      </c>
      <c r="I116" s="106"/>
    </row>
    <row r="117" spans="1:9" s="101" customFormat="1" ht="26.25" customHeight="1">
      <c r="A117" s="127" t="s">
        <v>321</v>
      </c>
      <c r="B117" s="118">
        <v>802</v>
      </c>
      <c r="C117" s="128" t="s">
        <v>239</v>
      </c>
      <c r="D117" s="129" t="s">
        <v>215</v>
      </c>
      <c r="E117" s="111">
        <v>5129700</v>
      </c>
      <c r="F117" s="111"/>
      <c r="G117" s="130">
        <f>G119</f>
        <v>35</v>
      </c>
      <c r="H117" s="106">
        <f>H119</f>
        <v>35</v>
      </c>
      <c r="I117" s="106"/>
    </row>
    <row r="118" spans="1:9" s="101" customFormat="1" ht="26.25" customHeight="1">
      <c r="A118" s="127" t="s">
        <v>322</v>
      </c>
      <c r="B118" s="118">
        <v>802</v>
      </c>
      <c r="C118" s="128" t="s">
        <v>239</v>
      </c>
      <c r="D118" s="129" t="s">
        <v>215</v>
      </c>
      <c r="E118" s="111">
        <v>5129700</v>
      </c>
      <c r="F118" s="111"/>
      <c r="G118" s="130">
        <f>G119</f>
        <v>35</v>
      </c>
      <c r="H118" s="106"/>
      <c r="I118" s="106"/>
    </row>
    <row r="119" spans="1:9" s="101" customFormat="1" ht="27.75" customHeight="1">
      <c r="A119" s="127" t="s">
        <v>222</v>
      </c>
      <c r="B119" s="118">
        <v>802</v>
      </c>
      <c r="C119" s="128" t="s">
        <v>239</v>
      </c>
      <c r="D119" s="129" t="s">
        <v>215</v>
      </c>
      <c r="E119" s="111">
        <v>5129700</v>
      </c>
      <c r="F119" s="120">
        <v>240</v>
      </c>
      <c r="G119" s="130">
        <v>35</v>
      </c>
      <c r="H119" s="106">
        <f>G119</f>
        <v>35</v>
      </c>
      <c r="I119" s="106"/>
    </row>
    <row r="120" spans="1:9" s="101" customFormat="1" ht="27" customHeight="1">
      <c r="A120" s="127" t="s">
        <v>224</v>
      </c>
      <c r="B120" s="118">
        <v>802</v>
      </c>
      <c r="C120" s="128" t="s">
        <v>239</v>
      </c>
      <c r="D120" s="129" t="s">
        <v>215</v>
      </c>
      <c r="E120" s="111">
        <v>5129700</v>
      </c>
      <c r="F120" s="111">
        <v>244</v>
      </c>
      <c r="G120" s="130">
        <v>35</v>
      </c>
      <c r="H120" s="106"/>
      <c r="I120" s="106"/>
    </row>
    <row r="121" spans="1:9" s="101" customFormat="1" ht="27.75" hidden="1" customHeight="1">
      <c r="A121" s="117" t="s">
        <v>313</v>
      </c>
      <c r="B121" s="118">
        <v>802</v>
      </c>
      <c r="C121" s="119" t="s">
        <v>323</v>
      </c>
      <c r="D121" s="128"/>
      <c r="E121" s="111"/>
      <c r="F121" s="111"/>
      <c r="G121" s="125"/>
      <c r="H121" s="126"/>
      <c r="I121" s="126"/>
    </row>
    <row r="122" spans="1:9" s="101" customFormat="1" ht="0.75" hidden="1" customHeight="1">
      <c r="A122" s="117"/>
      <c r="B122" s="118">
        <v>802</v>
      </c>
      <c r="C122" s="119">
        <v>10</v>
      </c>
      <c r="D122" s="128" t="s">
        <v>324</v>
      </c>
      <c r="E122" s="111" t="s">
        <v>318</v>
      </c>
      <c r="F122" s="111" t="s">
        <v>325</v>
      </c>
      <c r="G122" s="130"/>
      <c r="H122" s="126"/>
      <c r="I122" s="106"/>
    </row>
    <row r="123" spans="1:9" s="101" customFormat="1" ht="27.75" hidden="1" customHeight="1">
      <c r="A123" s="117"/>
      <c r="B123" s="118">
        <v>802</v>
      </c>
      <c r="C123" s="119">
        <v>10</v>
      </c>
      <c r="D123" s="128" t="s">
        <v>324</v>
      </c>
      <c r="E123" s="111" t="s">
        <v>326</v>
      </c>
      <c r="F123" s="111" t="s">
        <v>325</v>
      </c>
      <c r="G123" s="130"/>
      <c r="H123" s="126"/>
      <c r="I123" s="106"/>
    </row>
    <row r="124" spans="1:9" s="101" customFormat="1" ht="27.75" hidden="1" customHeight="1">
      <c r="A124" s="127" t="s">
        <v>266</v>
      </c>
      <c r="B124" s="118">
        <v>802</v>
      </c>
      <c r="C124" s="128" t="s">
        <v>323</v>
      </c>
      <c r="D124" s="128" t="s">
        <v>253</v>
      </c>
      <c r="E124" s="111">
        <v>7950000</v>
      </c>
      <c r="F124" s="128" t="s">
        <v>327</v>
      </c>
      <c r="G124" s="137"/>
      <c r="H124" s="144"/>
      <c r="I124" s="106"/>
    </row>
    <row r="125" spans="1:9" s="101" customFormat="1" ht="39.75" hidden="1" customHeight="1">
      <c r="A125" s="127" t="s">
        <v>328</v>
      </c>
      <c r="B125" s="118">
        <v>802</v>
      </c>
      <c r="C125" s="128">
        <v>10</v>
      </c>
      <c r="D125" s="128" t="s">
        <v>253</v>
      </c>
      <c r="E125" s="128" t="s">
        <v>329</v>
      </c>
      <c r="F125" s="128" t="s">
        <v>327</v>
      </c>
      <c r="G125" s="130"/>
      <c r="H125" s="141"/>
      <c r="I125" s="136"/>
    </row>
    <row r="126" spans="1:9" s="101" customFormat="1" ht="51.75" hidden="1" customHeight="1">
      <c r="A126" s="117" t="s">
        <v>330</v>
      </c>
      <c r="B126" s="118">
        <v>802</v>
      </c>
      <c r="C126" s="119">
        <v>11</v>
      </c>
      <c r="D126" s="119"/>
      <c r="E126" s="120"/>
      <c r="F126" s="120"/>
      <c r="G126" s="125">
        <f>SUM(G130)</f>
        <v>0</v>
      </c>
      <c r="H126" s="126">
        <f>H127</f>
        <v>0</v>
      </c>
      <c r="I126" s="126"/>
    </row>
    <row r="127" spans="1:9" s="101" customFormat="1" ht="15.75" hidden="1" customHeight="1">
      <c r="A127" s="131" t="s">
        <v>331</v>
      </c>
      <c r="B127" s="118">
        <v>802</v>
      </c>
      <c r="C127" s="129">
        <v>11</v>
      </c>
      <c r="D127" s="129" t="s">
        <v>332</v>
      </c>
      <c r="E127" s="118"/>
      <c r="F127" s="118"/>
      <c r="G127" s="137">
        <f>G128</f>
        <v>0</v>
      </c>
      <c r="H127" s="144">
        <f>H128</f>
        <v>0</v>
      </c>
      <c r="I127" s="144"/>
    </row>
    <row r="128" spans="1:9" s="101" customFormat="1" ht="15" hidden="1" customHeight="1">
      <c r="A128" s="131" t="s">
        <v>333</v>
      </c>
      <c r="B128" s="118">
        <v>802</v>
      </c>
      <c r="C128" s="129">
        <v>11</v>
      </c>
      <c r="D128" s="129" t="s">
        <v>332</v>
      </c>
      <c r="E128" s="118" t="s">
        <v>334</v>
      </c>
      <c r="F128" s="118"/>
      <c r="G128" s="137">
        <f>G129</f>
        <v>0</v>
      </c>
      <c r="H128" s="144">
        <f>H129</f>
        <v>0</v>
      </c>
      <c r="I128" s="144"/>
    </row>
    <row r="129" spans="1:10" s="101" customFormat="1" ht="24" hidden="1" customHeight="1">
      <c r="A129" s="127" t="s">
        <v>335</v>
      </c>
      <c r="B129" s="118">
        <v>802</v>
      </c>
      <c r="C129" s="128">
        <v>11</v>
      </c>
      <c r="D129" s="128" t="s">
        <v>332</v>
      </c>
      <c r="E129" s="111" t="s">
        <v>336</v>
      </c>
      <c r="F129" s="111"/>
      <c r="G129" s="130">
        <f>G130</f>
        <v>0</v>
      </c>
      <c r="H129" s="106">
        <f>H130</f>
        <v>0</v>
      </c>
      <c r="I129" s="106"/>
    </row>
    <row r="130" spans="1:10" s="101" customFormat="1" ht="15.75" hidden="1" customHeight="1">
      <c r="A130" s="127" t="s">
        <v>331</v>
      </c>
      <c r="B130" s="118">
        <v>802</v>
      </c>
      <c r="C130" s="128">
        <v>11</v>
      </c>
      <c r="D130" s="128" t="s">
        <v>332</v>
      </c>
      <c r="E130" s="111" t="s">
        <v>336</v>
      </c>
      <c r="F130" s="111" t="s">
        <v>337</v>
      </c>
      <c r="G130" s="130">
        <v>0</v>
      </c>
      <c r="H130" s="106">
        <f>G130</f>
        <v>0</v>
      </c>
      <c r="I130" s="106"/>
    </row>
    <row r="131" spans="1:10" s="101" customFormat="1" ht="31.5" customHeight="1">
      <c r="A131" s="117" t="s">
        <v>338</v>
      </c>
      <c r="B131" s="118">
        <v>802</v>
      </c>
      <c r="C131" s="129" t="s">
        <v>236</v>
      </c>
      <c r="D131" s="129" t="s">
        <v>206</v>
      </c>
      <c r="E131" s="111"/>
      <c r="F131" s="111"/>
      <c r="G131" s="125">
        <f>G132</f>
        <v>0</v>
      </c>
      <c r="H131" s="106"/>
      <c r="I131" s="106"/>
    </row>
    <row r="132" spans="1:10" s="101" customFormat="1" ht="15.75" customHeight="1">
      <c r="A132" s="131" t="s">
        <v>339</v>
      </c>
      <c r="B132" s="118">
        <v>802</v>
      </c>
      <c r="C132" s="129" t="s">
        <v>236</v>
      </c>
      <c r="D132" s="129" t="s">
        <v>206</v>
      </c>
      <c r="E132" s="111">
        <v>650300</v>
      </c>
      <c r="F132" s="111">
        <v>720</v>
      </c>
      <c r="G132" s="130">
        <v>0</v>
      </c>
      <c r="H132" s="106"/>
      <c r="I132" s="106"/>
    </row>
    <row r="133" spans="1:10" s="101" customFormat="1" ht="18.75" customHeight="1">
      <c r="A133" s="117" t="s">
        <v>340</v>
      </c>
      <c r="B133" s="145"/>
      <c r="C133" s="119"/>
      <c r="D133" s="119"/>
      <c r="E133" s="120"/>
      <c r="F133" s="120"/>
      <c r="G133" s="146">
        <f>G12+G47+G52+G59+G68+G84+G103+G108+G110+G115+G131</f>
        <v>10003.5</v>
      </c>
      <c r="H133" s="147" t="e">
        <f>H12+H47+H52+H60+H68+H103+H108+H115</f>
        <v>#REF!</v>
      </c>
      <c r="I133" s="126"/>
      <c r="J133" s="148"/>
    </row>
    <row r="134" spans="1:10">
      <c r="A134" s="149"/>
    </row>
    <row r="135" spans="1:10">
      <c r="A135" s="149"/>
    </row>
    <row r="136" spans="1:10">
      <c r="A136" s="149"/>
    </row>
    <row r="137" spans="1:10">
      <c r="A137" s="149"/>
      <c r="G137" s="152"/>
    </row>
    <row r="138" spans="1:10">
      <c r="A138" s="149"/>
    </row>
    <row r="139" spans="1:10">
      <c r="A139" s="149"/>
      <c r="H139" s="153"/>
    </row>
    <row r="140" spans="1:10">
      <c r="A140" s="149"/>
    </row>
    <row r="141" spans="1:10">
      <c r="A141" s="149"/>
    </row>
    <row r="142" spans="1:10">
      <c r="A142" s="149"/>
    </row>
    <row r="143" spans="1:10">
      <c r="A143" s="84"/>
    </row>
    <row r="144" spans="1:10">
      <c r="A144" s="84"/>
    </row>
    <row r="145" spans="1:1">
      <c r="A145" s="84"/>
    </row>
    <row r="146" spans="1:1">
      <c r="A146" s="84"/>
    </row>
    <row r="147" spans="1:1">
      <c r="A147" s="84"/>
    </row>
    <row r="148" spans="1:1">
      <c r="A148" s="84"/>
    </row>
    <row r="149" spans="1:1">
      <c r="A149" s="84"/>
    </row>
    <row r="150" spans="1:1">
      <c r="A150" s="84"/>
    </row>
    <row r="151" spans="1:1">
      <c r="A151" s="84"/>
    </row>
    <row r="152" spans="1:1">
      <c r="A152" s="84"/>
    </row>
    <row r="153" spans="1:1">
      <c r="A153" s="84"/>
    </row>
    <row r="154" spans="1:1">
      <c r="A154" s="84"/>
    </row>
    <row r="155" spans="1:1">
      <c r="A155" s="84"/>
    </row>
    <row r="156" spans="1:1">
      <c r="A156" s="84"/>
    </row>
    <row r="157" spans="1:1">
      <c r="A157" s="84"/>
    </row>
    <row r="158" spans="1:1">
      <c r="A158" s="84"/>
    </row>
    <row r="159" spans="1:1">
      <c r="A159" s="84"/>
    </row>
    <row r="160" spans="1:1">
      <c r="A160" s="84"/>
    </row>
    <row r="161" spans="1:1">
      <c r="A161" s="84"/>
    </row>
    <row r="162" spans="1:1">
      <c r="A162" s="84"/>
    </row>
    <row r="163" spans="1:1">
      <c r="A163" s="84"/>
    </row>
    <row r="164" spans="1:1">
      <c r="A164" s="84"/>
    </row>
    <row r="165" spans="1:1">
      <c r="A165" s="84"/>
    </row>
  </sheetData>
  <mergeCells count="6">
    <mergeCell ref="C1:G1"/>
    <mergeCell ref="C2:G2"/>
    <mergeCell ref="A4:I6"/>
    <mergeCell ref="A7:G7"/>
    <mergeCell ref="A8:A9"/>
    <mergeCell ref="B8:F9"/>
  </mergeCells>
  <pageMargins left="0.70866141732283472" right="0.70866141732283472" top="0.74803149606299213" bottom="0.74803149606299213" header="0.31496062992125984" footer="0.31496062992125984"/>
  <pageSetup paperSize="9" scale="79" fitToHeight="3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2.75"/>
  <cols>
    <col min="1" max="16384" width="9.140625" style="3"/>
  </cols>
  <sheetData/>
  <pageMargins left="0.7" right="0.7" top="0.75" bottom="0.75" header="0.3" footer="0.3"/>
  <legacyDrawing r:id="rId1"/>
  <oleObjects>
    <oleObject progId="Word.Document.12" shapeId="2049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решение № 183</vt:lpstr>
      <vt:lpstr>прилож.1.2</vt:lpstr>
      <vt:lpstr>прилож. 2.1</vt:lpstr>
      <vt:lpstr>прилож.4</vt:lpstr>
      <vt:lpstr>прилож. 6</vt:lpstr>
      <vt:lpstr>пояснительная записка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совет</dc:creator>
  <cp:lastModifiedBy>совет</cp:lastModifiedBy>
  <dcterms:created xsi:type="dcterms:W3CDTF">2014-07-04T06:39:28Z</dcterms:created>
  <dcterms:modified xsi:type="dcterms:W3CDTF">2014-07-04T06:44:35Z</dcterms:modified>
</cp:coreProperties>
</file>